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brie\Box\BOT\L Drive\Meetings\BOT Meeting--Materials\2025-2026\March 19, 2026\Web\"/>
    </mc:Choice>
  </mc:AlternateContent>
  <xr:revisionPtr revIDLastSave="0" documentId="13_ncr:1_{9E6E27D5-F419-4A58-9E49-BD0FFD496D5E}" xr6:coauthVersionLast="47" xr6:coauthVersionMax="47" xr10:uidLastSave="{00000000-0000-0000-0000-000000000000}"/>
  <bookViews>
    <workbookView xWindow="-103" yWindow="-103" windowWidth="29692" windowHeight="11829" xr2:uid="{1505697A-C8C4-4150-8B81-14224BE8FA54}"/>
  </bookViews>
  <sheets>
    <sheet name="Sheet2" sheetId="2" r:id="rId1"/>
  </sheets>
  <definedNames>
    <definedName name="_xlnm.Print_Area" localSheetId="0">Sheet2!$A$1:$ES$11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P11" i="2" l="1"/>
  <c r="EO11" i="2"/>
  <c r="EN11" i="2"/>
  <c r="EQ10" i="2"/>
  <c r="ER10" i="2" s="1"/>
  <c r="EQ9" i="2"/>
  <c r="ER9" i="2" s="1"/>
  <c r="EQ8" i="2"/>
  <c r="EQ7" i="2"/>
  <c r="ER7" i="2" s="1"/>
  <c r="EQ6" i="2"/>
  <c r="EQ5" i="2"/>
  <c r="ER5" i="2" s="1"/>
  <c r="EQ4" i="2"/>
  <c r="EJ11" i="2"/>
  <c r="EI11" i="2"/>
  <c r="EH11" i="2"/>
  <c r="EK10" i="2"/>
  <c r="EK9" i="2"/>
  <c r="EK8" i="2"/>
  <c r="EK7" i="2"/>
  <c r="EK6" i="2"/>
  <c r="EK5" i="2"/>
  <c r="EL5" i="2" s="1"/>
  <c r="EK4" i="2"/>
  <c r="EL4" i="2" s="1"/>
  <c r="ED11" i="2"/>
  <c r="EC11" i="2"/>
  <c r="EB11" i="2"/>
  <c r="EE10" i="2"/>
  <c r="EE9" i="2"/>
  <c r="EE8" i="2"/>
  <c r="EE7" i="2"/>
  <c r="EE6" i="2"/>
  <c r="EE5" i="2"/>
  <c r="EE4" i="2"/>
  <c r="EQ11" i="2" l="1"/>
  <c r="ER4" i="2"/>
  <c r="ER8" i="2"/>
  <c r="ER6" i="2"/>
  <c r="EL8" i="2"/>
  <c r="EL10" i="2"/>
  <c r="EL9" i="2"/>
  <c r="EL7" i="2"/>
  <c r="EL6" i="2"/>
  <c r="EK11" i="2"/>
  <c r="EE11" i="2"/>
  <c r="EF4" i="2"/>
  <c r="DX11" i="2"/>
  <c r="DW11" i="2"/>
  <c r="DV11" i="2"/>
  <c r="DY10" i="2"/>
  <c r="DY9" i="2"/>
  <c r="DY8" i="2"/>
  <c r="EF8" i="2" s="1"/>
  <c r="DY7" i="2"/>
  <c r="DY6" i="2"/>
  <c r="DY5" i="2"/>
  <c r="DY4" i="2"/>
  <c r="DQ11" i="2"/>
  <c r="DK11" i="2"/>
  <c r="DE11" i="2"/>
  <c r="DP11" i="2"/>
  <c r="DJ11" i="2"/>
  <c r="DM11" i="2" s="1"/>
  <c r="DD11" i="2"/>
  <c r="DR11" i="2"/>
  <c r="DS11" i="2" s="1"/>
  <c r="DS10" i="2"/>
  <c r="DS9" i="2"/>
  <c r="DS8" i="2"/>
  <c r="DS7" i="2"/>
  <c r="DS6" i="2"/>
  <c r="DS5" i="2"/>
  <c r="DS4" i="2"/>
  <c r="DL11" i="2"/>
  <c r="DM10" i="2"/>
  <c r="ES10" i="2" s="1"/>
  <c r="DM9" i="2"/>
  <c r="DM8" i="2"/>
  <c r="DM7" i="2"/>
  <c r="DM6" i="2"/>
  <c r="DM5" i="2"/>
  <c r="DM4" i="2"/>
  <c r="ES4" i="2" s="1"/>
  <c r="EF5" i="2" l="1"/>
  <c r="DU10" i="2"/>
  <c r="DO7" i="2"/>
  <c r="DO8" i="2"/>
  <c r="EA8" i="2"/>
  <c r="DO9" i="2"/>
  <c r="EA9" i="2"/>
  <c r="EF7" i="2"/>
  <c r="ES9" i="2"/>
  <c r="ES5" i="2"/>
  <c r="ES7" i="2"/>
  <c r="ES8" i="2"/>
  <c r="EF10" i="2"/>
  <c r="ES6" i="2"/>
  <c r="DU7" i="2"/>
  <c r="EF6" i="2"/>
  <c r="EF9" i="2"/>
  <c r="DZ7" i="2"/>
  <c r="DY11" i="2"/>
  <c r="DZ4" i="2"/>
  <c r="DZ8" i="2"/>
  <c r="DZ5" i="2"/>
  <c r="DZ9" i="2"/>
  <c r="DZ6" i="2"/>
  <c r="DZ10" i="2"/>
  <c r="DT7" i="2"/>
  <c r="DT4" i="2"/>
  <c r="DT8" i="2"/>
  <c r="DT5" i="2"/>
  <c r="DT9" i="2"/>
  <c r="DT6" i="2"/>
  <c r="DT10" i="2"/>
  <c r="DF11" i="2"/>
  <c r="DG11" i="2" s="1"/>
  <c r="DG10" i="2"/>
  <c r="DG9" i="2"/>
  <c r="DN9" i="2" s="1"/>
  <c r="DG8" i="2"/>
  <c r="DN8" i="2" s="1"/>
  <c r="DG7" i="2"/>
  <c r="DN7" i="2" s="1"/>
  <c r="DG6" i="2"/>
  <c r="DG5" i="2"/>
  <c r="DN5" i="2" s="1"/>
  <c r="DG4" i="2"/>
  <c r="CZ11" i="2"/>
  <c r="CY11" i="2"/>
  <c r="CX11" i="2"/>
  <c r="DA10" i="2"/>
  <c r="DA9" i="2"/>
  <c r="DA8" i="2"/>
  <c r="DA7" i="2"/>
  <c r="DA6" i="2"/>
  <c r="DA5" i="2"/>
  <c r="DA4" i="2"/>
  <c r="CP4" i="2"/>
  <c r="CT11" i="2"/>
  <c r="CS11" i="2"/>
  <c r="CR11" i="2"/>
  <c r="CU10" i="2"/>
  <c r="CV10" i="2" s="1"/>
  <c r="CU9" i="2"/>
  <c r="CV9" i="2" s="1"/>
  <c r="CU8" i="2"/>
  <c r="CV8" i="2" s="1"/>
  <c r="CU7" i="2"/>
  <c r="CV7" i="2" s="1"/>
  <c r="CU6" i="2"/>
  <c r="CV6" i="2" s="1"/>
  <c r="CU5" i="2"/>
  <c r="CV5" i="2" s="1"/>
  <c r="CU4" i="2"/>
  <c r="CL11" i="2"/>
  <c r="CN11" i="2"/>
  <c r="CM11" i="2"/>
  <c r="CO10" i="2"/>
  <c r="CO9" i="2"/>
  <c r="CP9" i="2" s="1"/>
  <c r="CO8" i="2"/>
  <c r="DU8" i="2" s="1"/>
  <c r="CO7" i="2"/>
  <c r="CO6" i="2"/>
  <c r="CP6" i="2" s="1"/>
  <c r="CO5" i="2"/>
  <c r="DU5" i="2" s="1"/>
  <c r="CO4" i="2"/>
  <c r="DU4" i="2" s="1"/>
  <c r="CH11" i="2"/>
  <c r="CG11" i="2"/>
  <c r="CF11" i="2"/>
  <c r="CI10" i="2"/>
  <c r="DO10" i="2" s="1"/>
  <c r="CI9" i="2"/>
  <c r="CI8" i="2"/>
  <c r="CI7" i="2"/>
  <c r="CI6" i="2"/>
  <c r="DO6" i="2" s="1"/>
  <c r="CI5" i="2"/>
  <c r="DO5" i="2" s="1"/>
  <c r="CI4" i="2"/>
  <c r="DO4" i="2" s="1"/>
  <c r="CC10" i="2"/>
  <c r="CC9" i="2"/>
  <c r="CC8" i="2"/>
  <c r="CC7" i="2"/>
  <c r="CC6" i="2"/>
  <c r="CC5" i="2"/>
  <c r="CC4" i="2"/>
  <c r="BW4" i="2"/>
  <c r="CB11" i="2"/>
  <c r="CA11" i="2"/>
  <c r="BZ11" i="2"/>
  <c r="BV11" i="2"/>
  <c r="BU11" i="2"/>
  <c r="BT11" i="2"/>
  <c r="BW10" i="2"/>
  <c r="BW9" i="2"/>
  <c r="BW8" i="2"/>
  <c r="BW7" i="2"/>
  <c r="BW6" i="2"/>
  <c r="BW5" i="2"/>
  <c r="DU9" i="2" l="1"/>
  <c r="DU6" i="2"/>
  <c r="EA5" i="2"/>
  <c r="DI4" i="2"/>
  <c r="EM4" i="2"/>
  <c r="CV4" i="2"/>
  <c r="DI5" i="2"/>
  <c r="EM5" i="2"/>
  <c r="DN4" i="2"/>
  <c r="DB4" i="2"/>
  <c r="EG4" i="2"/>
  <c r="DI6" i="2"/>
  <c r="EM6" i="2"/>
  <c r="DC5" i="2"/>
  <c r="EG5" i="2"/>
  <c r="DI7" i="2"/>
  <c r="EM7" i="2"/>
  <c r="DB6" i="2"/>
  <c r="EG6" i="2"/>
  <c r="DI8" i="2"/>
  <c r="EM8" i="2"/>
  <c r="EA7" i="2"/>
  <c r="DC7" i="2"/>
  <c r="EG7" i="2"/>
  <c r="DI9" i="2"/>
  <c r="EM9" i="2"/>
  <c r="DC8" i="2"/>
  <c r="EG8" i="2"/>
  <c r="DI10" i="2"/>
  <c r="EM10" i="2"/>
  <c r="EA6" i="2"/>
  <c r="CJ7" i="2"/>
  <c r="DC9" i="2"/>
  <c r="EG9" i="2"/>
  <c r="EA4" i="2"/>
  <c r="DC10" i="2"/>
  <c r="EG10" i="2"/>
  <c r="DN10" i="2"/>
  <c r="DN6" i="2"/>
  <c r="EA10" i="2"/>
  <c r="DH4" i="2"/>
  <c r="DH8" i="2"/>
  <c r="DH5" i="2"/>
  <c r="DH9" i="2"/>
  <c r="DH7" i="2"/>
  <c r="DH10" i="2"/>
  <c r="DH6" i="2"/>
  <c r="DA11" i="2"/>
  <c r="DC6" i="2"/>
  <c r="DB8" i="2"/>
  <c r="DC4" i="2"/>
  <c r="DB9" i="2"/>
  <c r="DB5" i="2"/>
  <c r="DB10" i="2"/>
  <c r="DB7" i="2"/>
  <c r="CW10" i="2"/>
  <c r="CW9" i="2"/>
  <c r="CW8" i="2"/>
  <c r="CW7" i="2"/>
  <c r="CW6" i="2"/>
  <c r="CU11" i="2"/>
  <c r="CJ4" i="2"/>
  <c r="CJ5" i="2"/>
  <c r="CD6" i="2"/>
  <c r="CD4" i="2"/>
  <c r="CP10" i="2"/>
  <c r="CD5" i="2"/>
  <c r="CD7" i="2"/>
  <c r="CP5" i="2"/>
  <c r="CD10" i="2"/>
  <c r="CP8" i="2"/>
  <c r="CP7" i="2"/>
  <c r="CO11" i="2"/>
  <c r="CJ9" i="2"/>
  <c r="CI11" i="2"/>
  <c r="CJ10" i="2"/>
  <c r="CJ8" i="2"/>
  <c r="CJ6" i="2"/>
  <c r="CD8" i="2"/>
  <c r="CC11" i="2"/>
  <c r="CD9" i="2"/>
  <c r="BW11" i="2"/>
  <c r="BP11" i="2"/>
  <c r="BO11" i="2"/>
  <c r="BN11" i="2"/>
  <c r="BQ10" i="2"/>
  <c r="BX10" i="2" s="1"/>
  <c r="BQ9" i="2"/>
  <c r="BX9" i="2" s="1"/>
  <c r="BQ8" i="2"/>
  <c r="BQ7" i="2"/>
  <c r="BQ6" i="2"/>
  <c r="BX6" i="2" s="1"/>
  <c r="BQ5" i="2"/>
  <c r="CW5" i="2" s="1"/>
  <c r="BQ4" i="2"/>
  <c r="BX4" i="2" s="1"/>
  <c r="BJ11" i="2"/>
  <c r="BI11" i="2"/>
  <c r="BH11" i="2"/>
  <c r="BK10" i="2"/>
  <c r="CQ10" i="2" s="1"/>
  <c r="BK9" i="2"/>
  <c r="CQ9" i="2" s="1"/>
  <c r="BK8" i="2"/>
  <c r="CQ8" i="2" s="1"/>
  <c r="BK7" i="2"/>
  <c r="CQ7" i="2" s="1"/>
  <c r="BK6" i="2"/>
  <c r="CQ6" i="2" s="1"/>
  <c r="BK5" i="2"/>
  <c r="CQ5" i="2" s="1"/>
  <c r="BK4" i="2"/>
  <c r="CQ4" i="2" s="1"/>
  <c r="BD11" i="2"/>
  <c r="BC11" i="2"/>
  <c r="BB11" i="2"/>
  <c r="BE10" i="2"/>
  <c r="CK10" i="2" s="1"/>
  <c r="BE9" i="2"/>
  <c r="CK9" i="2" s="1"/>
  <c r="BE8" i="2"/>
  <c r="CK8" i="2" s="1"/>
  <c r="BE7" i="2"/>
  <c r="CK7" i="2" s="1"/>
  <c r="BE6" i="2"/>
  <c r="CK6" i="2" s="1"/>
  <c r="BE5" i="2"/>
  <c r="CK5" i="2" s="1"/>
  <c r="BE4" i="2"/>
  <c r="CK4" i="2" s="1"/>
  <c r="AW11" i="2"/>
  <c r="AV11" i="2"/>
  <c r="AX11" i="2"/>
  <c r="AY10" i="2"/>
  <c r="CE10" i="2" s="1"/>
  <c r="AY9" i="2"/>
  <c r="CE9" i="2" s="1"/>
  <c r="AY8" i="2"/>
  <c r="CE8" i="2" s="1"/>
  <c r="AY7" i="2"/>
  <c r="CE7" i="2" s="1"/>
  <c r="AY6" i="2"/>
  <c r="CE6" i="2" s="1"/>
  <c r="AY5" i="2"/>
  <c r="CE5" i="2" s="1"/>
  <c r="AY4" i="2"/>
  <c r="CE4" i="2" s="1"/>
  <c r="AQ11" i="2"/>
  <c r="AP11" i="2"/>
  <c r="AR11" i="2"/>
  <c r="AS10" i="2"/>
  <c r="BY10" i="2" s="1"/>
  <c r="AS9" i="2"/>
  <c r="BY9" i="2" s="1"/>
  <c r="AS8" i="2"/>
  <c r="BY8" i="2" s="1"/>
  <c r="AS7" i="2"/>
  <c r="BY7" i="2" s="1"/>
  <c r="AS6" i="2"/>
  <c r="BY6" i="2" s="1"/>
  <c r="AS5" i="2"/>
  <c r="BY5" i="2" s="1"/>
  <c r="AS4" i="2"/>
  <c r="BY4" i="2" s="1"/>
  <c r="CW4" i="2" l="1"/>
  <c r="BR5" i="2"/>
  <c r="BR7" i="2"/>
  <c r="BX7" i="2"/>
  <c r="BX5" i="2"/>
  <c r="BX8" i="2"/>
  <c r="BR4" i="2"/>
  <c r="BR6" i="2"/>
  <c r="BR8" i="2"/>
  <c r="BQ11" i="2"/>
  <c r="BR9" i="2"/>
  <c r="BR10" i="2"/>
  <c r="BF4" i="2"/>
  <c r="BL6" i="2"/>
  <c r="BL7" i="2"/>
  <c r="BL8" i="2"/>
  <c r="BL10" i="2"/>
  <c r="BL4" i="2"/>
  <c r="BL5" i="2"/>
  <c r="BK11" i="2"/>
  <c r="BL9" i="2"/>
  <c r="BF8" i="2"/>
  <c r="AZ4" i="2"/>
  <c r="BF7" i="2"/>
  <c r="BF6" i="2"/>
  <c r="BF10" i="2"/>
  <c r="BE11" i="2"/>
  <c r="BF5" i="2"/>
  <c r="BF9" i="2"/>
  <c r="AZ9" i="2"/>
  <c r="AZ8" i="2"/>
  <c r="AZ6" i="2"/>
  <c r="AZ10" i="2"/>
  <c r="AZ5" i="2"/>
  <c r="AZ7" i="2"/>
  <c r="AY11" i="2"/>
  <c r="AS11" i="2"/>
  <c r="AG11" i="2"/>
  <c r="AF11" i="2"/>
  <c r="AE11" i="2"/>
  <c r="AH10" i="2"/>
  <c r="BM10" i="2" s="1"/>
  <c r="AH9" i="2"/>
  <c r="BM9" i="2" s="1"/>
  <c r="AH8" i="2"/>
  <c r="BM8" i="2" s="1"/>
  <c r="AH7" i="2"/>
  <c r="BM7" i="2" s="1"/>
  <c r="AH6" i="2"/>
  <c r="BM6" i="2" s="1"/>
  <c r="AH5" i="2"/>
  <c r="BM5" i="2" s="1"/>
  <c r="AH4" i="2"/>
  <c r="BM4" i="2" s="1"/>
  <c r="AK11" i="2"/>
  <c r="AJ11" i="2"/>
  <c r="AL11" i="2"/>
  <c r="AM10" i="2"/>
  <c r="AT10" i="2" s="1"/>
  <c r="AM9" i="2"/>
  <c r="AT9" i="2" s="1"/>
  <c r="AM8" i="2"/>
  <c r="AT8" i="2" s="1"/>
  <c r="AM7" i="2"/>
  <c r="AT7" i="2" s="1"/>
  <c r="AM6" i="2"/>
  <c r="AT6" i="2" s="1"/>
  <c r="AM5" i="2"/>
  <c r="AT5" i="2" s="1"/>
  <c r="AM4" i="2"/>
  <c r="AT4" i="2" s="1"/>
  <c r="AB11" i="2"/>
  <c r="AA11" i="2"/>
  <c r="Z11" i="2"/>
  <c r="H11" i="2"/>
  <c r="G11" i="2"/>
  <c r="F11" i="2"/>
  <c r="D11" i="2"/>
  <c r="C11" i="2"/>
  <c r="B11" i="2"/>
  <c r="R11" i="2"/>
  <c r="M11" i="2"/>
  <c r="W11" i="2"/>
  <c r="V11" i="2"/>
  <c r="U11" i="2"/>
  <c r="Q11" i="2"/>
  <c r="P11" i="2"/>
  <c r="L11" i="2"/>
  <c r="K11" i="2"/>
  <c r="N4" i="2"/>
  <c r="AC10" i="2"/>
  <c r="BG10" i="2" s="1"/>
  <c r="AC9" i="2"/>
  <c r="BG9" i="2" s="1"/>
  <c r="AC8" i="2"/>
  <c r="BG8" i="2" s="1"/>
  <c r="AC7" i="2"/>
  <c r="BG7" i="2" s="1"/>
  <c r="AC6" i="2"/>
  <c r="BG6" i="2" s="1"/>
  <c r="AC5" i="2"/>
  <c r="BG5" i="2" s="1"/>
  <c r="AC4" i="2"/>
  <c r="BG4" i="2" s="1"/>
  <c r="S10" i="2"/>
  <c r="AU10" i="2" s="1"/>
  <c r="S9" i="2"/>
  <c r="AU9" i="2" s="1"/>
  <c r="S8" i="2"/>
  <c r="AU8" i="2" s="1"/>
  <c r="S7" i="2"/>
  <c r="AU7" i="2" s="1"/>
  <c r="S6" i="2"/>
  <c r="AU6" i="2" s="1"/>
  <c r="S5" i="2"/>
  <c r="AU5" i="2" s="1"/>
  <c r="S4" i="2"/>
  <c r="AU4" i="2" s="1"/>
  <c r="X10" i="2"/>
  <c r="BA10" i="2" s="1"/>
  <c r="X9" i="2"/>
  <c r="BA9" i="2" s="1"/>
  <c r="X8" i="2"/>
  <c r="BA8" i="2" s="1"/>
  <c r="X7" i="2"/>
  <c r="BA7" i="2" s="1"/>
  <c r="X6" i="2"/>
  <c r="BA6" i="2" s="1"/>
  <c r="X5" i="2"/>
  <c r="BA5" i="2" s="1"/>
  <c r="X4" i="2"/>
  <c r="BA4" i="2" s="1"/>
  <c r="N10" i="2"/>
  <c r="N9" i="2"/>
  <c r="N8" i="2"/>
  <c r="N7" i="2"/>
  <c r="N6" i="2"/>
  <c r="N5" i="2"/>
  <c r="I10" i="2"/>
  <c r="I9" i="2"/>
  <c r="I8" i="2"/>
  <c r="I7" i="2"/>
  <c r="I6" i="2"/>
  <c r="I4" i="2"/>
  <c r="I5" i="2"/>
  <c r="E10" i="2"/>
  <c r="E9" i="2"/>
  <c r="E8" i="2"/>
  <c r="E7" i="2"/>
  <c r="E6" i="2"/>
  <c r="E5" i="2"/>
  <c r="E4" i="2"/>
  <c r="BS7" i="2" l="1"/>
  <c r="BS10" i="2"/>
  <c r="BS5" i="2"/>
  <c r="BS6" i="2"/>
  <c r="BS8" i="2"/>
  <c r="BS4" i="2"/>
  <c r="BS9" i="2"/>
  <c r="BA11" i="2"/>
  <c r="AI7" i="2"/>
  <c r="AO4" i="2"/>
  <c r="AN4" i="2"/>
  <c r="AU11" i="2"/>
  <c r="AN10" i="2"/>
  <c r="AO10" i="2"/>
  <c r="AO9" i="2"/>
  <c r="AN9" i="2"/>
  <c r="AO8" i="2"/>
  <c r="AN8" i="2"/>
  <c r="AO7" i="2"/>
  <c r="AN7" i="2"/>
  <c r="AN6" i="2"/>
  <c r="AO6" i="2"/>
  <c r="AO5" i="2"/>
  <c r="AN5" i="2"/>
  <c r="AH11" i="2"/>
  <c r="AI5" i="2"/>
  <c r="AI6" i="2"/>
  <c r="AI10" i="2"/>
  <c r="AI4" i="2"/>
  <c r="AI8" i="2"/>
  <c r="AI9" i="2"/>
  <c r="AD4" i="2"/>
  <c r="AM11" i="2"/>
  <c r="J6" i="2"/>
  <c r="T10" i="2"/>
  <c r="O4" i="2"/>
  <c r="Y9" i="2"/>
  <c r="J10" i="2"/>
  <c r="J7" i="2"/>
  <c r="Y5" i="2"/>
  <c r="AD7" i="2"/>
  <c r="AD10" i="2"/>
  <c r="J8" i="2"/>
  <c r="Y4" i="2"/>
  <c r="O5" i="2"/>
  <c r="T7" i="2"/>
  <c r="AD8" i="2"/>
  <c r="J5" i="2"/>
  <c r="Y8" i="2"/>
  <c r="AD9" i="2"/>
  <c r="Y10" i="2"/>
  <c r="T9" i="2"/>
  <c r="Y7" i="2"/>
  <c r="O7" i="2"/>
  <c r="T8" i="2"/>
  <c r="O8" i="2"/>
  <c r="T4" i="2"/>
  <c r="T6" i="2"/>
  <c r="O9" i="2"/>
  <c r="O10" i="2"/>
  <c r="Y6" i="2"/>
  <c r="J9" i="2"/>
  <c r="T5" i="2"/>
  <c r="AD6" i="2"/>
  <c r="O6" i="2"/>
  <c r="J4" i="2"/>
  <c r="AD5" i="2"/>
  <c r="AC11" i="2"/>
  <c r="BG11" i="2" s="1"/>
  <c r="CK11" i="2" s="1"/>
  <c r="I11" i="2"/>
  <c r="S11" i="2"/>
  <c r="X11" i="2"/>
  <c r="E11" i="2"/>
  <c r="N11" i="2"/>
  <c r="AZ11" i="2" l="1"/>
  <c r="BY11" i="2"/>
  <c r="BF11" i="2"/>
  <c r="CE11" i="2"/>
  <c r="BL11" i="2"/>
  <c r="AO11" i="2"/>
  <c r="J11" i="2"/>
  <c r="O11" i="2" s="1"/>
  <c r="T11" i="2" s="1"/>
  <c r="Y11" i="2" s="1"/>
  <c r="AD11" i="2" s="1"/>
  <c r="AN11" i="2"/>
  <c r="AT11" i="2" l="1"/>
  <c r="AI11" i="2"/>
  <c r="BM11" i="2" s="1"/>
  <c r="CQ11" i="2" l="1"/>
</calcChain>
</file>

<file path=xl/sharedStrings.xml><?xml version="1.0" encoding="utf-8"?>
<sst xmlns="http://schemas.openxmlformats.org/spreadsheetml/2006/main" count="159" uniqueCount="17">
  <si>
    <t>BOT Meeting Month</t>
  </si>
  <si>
    <t>Bi-Monthly Variance</t>
  </si>
  <si>
    <t>Total Variance</t>
  </si>
  <si>
    <t>Male</t>
  </si>
  <si>
    <t>Female</t>
  </si>
  <si>
    <t>No Gender Selected</t>
  </si>
  <si>
    <t>Total</t>
  </si>
  <si>
    <t>White</t>
  </si>
  <si>
    <t>Black/African Amercian</t>
  </si>
  <si>
    <t>Hispanic</t>
  </si>
  <si>
    <t>Asian/ Pacific Islander</t>
  </si>
  <si>
    <t>American Indian/ American Native</t>
  </si>
  <si>
    <t>Multi-Racial</t>
  </si>
  <si>
    <t>No Race Selected</t>
  </si>
  <si>
    <t>Total (Excudes Multi-Racial and No Race Selected)</t>
  </si>
  <si>
    <t>Reported to the Board of Trustees</t>
  </si>
  <si>
    <t>March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</si>
</sst>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59999389629810485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4" tint="0.79998168889431442"/>
      </right>
      <top/>
      <bottom style="medium">
        <color indexed="64"/>
      </bottom>
      <diagonal/>
    </border>
    <border>
      <left style="medium">
        <color indexed="64"/>
      </left>
      <right style="thin">
        <color theme="4" tint="0.7999816888943144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0.59999389629810485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0.7999816888943144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0.7999816888943144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0" fontId="0" fillId="3" borderId="21" xfId="0" applyNumberForma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4" borderId="22" xfId="0" applyNumberForma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0" fontId="0" fillId="3" borderId="29" xfId="0" applyNumberForma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17" fontId="2" fillId="5" borderId="26" xfId="0" applyNumberFormat="1" applyFont="1" applyFill="1" applyBorder="1" applyAlignment="1">
      <alignment horizontal="center" vertical="center"/>
    </xf>
    <xf numFmtId="17" fontId="2" fillId="5" borderId="25" xfId="0" applyNumberFormat="1" applyFont="1" applyFill="1" applyBorder="1" applyAlignment="1">
      <alignment horizontal="center" vertical="center"/>
    </xf>
    <xf numFmtId="17" fontId="2" fillId="5" borderId="27" xfId="0" applyNumberFormat="1" applyFont="1" applyFill="1" applyBorder="1" applyAlignment="1">
      <alignment horizontal="center" vertical="center"/>
    </xf>
    <xf numFmtId="17" fontId="2" fillId="5" borderId="26" xfId="0" applyNumberFormat="1" applyFont="1" applyFill="1" applyBorder="1" applyAlignment="1">
      <alignment horizontal="center" vertical="center"/>
    </xf>
    <xf numFmtId="17" fontId="2" fillId="5" borderId="25" xfId="0" applyNumberFormat="1" applyFont="1" applyFill="1" applyBorder="1" applyAlignment="1">
      <alignment horizontal="center" vertical="center"/>
    </xf>
    <xf numFmtId="17" fontId="2" fillId="5" borderId="27" xfId="0" applyNumberFormat="1" applyFont="1" applyFill="1" applyBorder="1" applyAlignment="1">
      <alignment horizontal="center" vertical="center"/>
    </xf>
    <xf numFmtId="17" fontId="2" fillId="2" borderId="26" xfId="0" applyNumberFormat="1" applyFont="1" applyFill="1" applyBorder="1" applyAlignment="1">
      <alignment horizontal="center" vertical="center"/>
    </xf>
    <xf numFmtId="17" fontId="2" fillId="2" borderId="25" xfId="0" applyNumberFormat="1" applyFont="1" applyFill="1" applyBorder="1" applyAlignment="1">
      <alignment horizontal="center" vertical="center"/>
    </xf>
    <xf numFmtId="17" fontId="2" fillId="2" borderId="27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5" fontId="3" fillId="0" borderId="18" xfId="0" quotePrefix="1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1932-297F-4073-8575-C42418EFB94D}">
  <sheetPr>
    <pageSetUpPr fitToPage="1"/>
  </sheetPr>
  <dimension ref="A1:ES15"/>
  <sheetViews>
    <sheetView tabSelected="1" topLeftCell="A5" zoomScale="70" zoomScaleNormal="70" workbookViewId="0">
      <selection activeCell="DL20" sqref="DL20"/>
    </sheetView>
  </sheetViews>
  <sheetFormatPr defaultColWidth="8.84375" defaultRowHeight="14.6" x14ac:dyDescent="0.4"/>
  <cols>
    <col min="1" max="1" width="16.84375" style="1" customWidth="1"/>
    <col min="2" max="2" width="6" style="1" hidden="1" customWidth="1"/>
    <col min="3" max="3" width="7.3046875" style="1" hidden="1" customWidth="1"/>
    <col min="4" max="4" width="8.15234375" style="1" hidden="1" customWidth="1"/>
    <col min="5" max="6" width="6" style="1" hidden="1" customWidth="1"/>
    <col min="7" max="7" width="7.3046875" style="1" hidden="1" customWidth="1"/>
    <col min="8" max="8" width="8.3828125" style="1" hidden="1" customWidth="1"/>
    <col min="9" max="9" width="6" style="1" hidden="1" customWidth="1"/>
    <col min="10" max="10" width="11" style="1" hidden="1" customWidth="1"/>
    <col min="11" max="11" width="6" style="1" hidden="1" customWidth="1"/>
    <col min="12" max="12" width="7.3046875" style="1" hidden="1" customWidth="1"/>
    <col min="13" max="13" width="8.3828125" style="1" hidden="1" customWidth="1"/>
    <col min="14" max="14" width="6.3046875" style="1" hidden="1" customWidth="1"/>
    <col min="15" max="15" width="10.3828125" style="1" hidden="1" customWidth="1"/>
    <col min="16" max="16" width="6.3046875" style="1" hidden="1" customWidth="1"/>
    <col min="17" max="17" width="7.3046875" style="1" hidden="1" customWidth="1"/>
    <col min="18" max="18" width="8.3828125" style="1" hidden="1" customWidth="1"/>
    <col min="19" max="19" width="6.3046875" style="1" hidden="1" customWidth="1"/>
    <col min="20" max="20" width="10.69140625" style="1" hidden="1" customWidth="1"/>
    <col min="21" max="22" width="7.3046875" style="1" hidden="1" customWidth="1"/>
    <col min="23" max="23" width="8.3046875" style="1" hidden="1" customWidth="1"/>
    <col min="24" max="24" width="6.3046875" style="1" hidden="1" customWidth="1"/>
    <col min="25" max="25" width="10.69140625" style="1" hidden="1" customWidth="1"/>
    <col min="26" max="26" width="6.3046875" style="1" hidden="1" customWidth="1"/>
    <col min="27" max="27" width="7.69140625" style="1" hidden="1" customWidth="1"/>
    <col min="28" max="28" width="8.3828125" style="1" hidden="1" customWidth="1"/>
    <col min="29" max="29" width="6.3046875" style="1" hidden="1" customWidth="1"/>
    <col min="30" max="30" width="10.69140625" style="1" hidden="1" customWidth="1"/>
    <col min="31" max="31" width="6.3046875" style="1" hidden="1" customWidth="1"/>
    <col min="32" max="32" width="7.69140625" style="1" hidden="1" customWidth="1"/>
    <col min="33" max="33" width="8.3046875" style="1" hidden="1" customWidth="1"/>
    <col min="34" max="34" width="7.3046875" style="1" hidden="1" customWidth="1"/>
    <col min="35" max="35" width="10.69140625" style="1" hidden="1" customWidth="1"/>
    <col min="36" max="36" width="8.53515625" style="1" hidden="1" customWidth="1"/>
    <col min="37" max="37" width="9.69140625" style="1" hidden="1" customWidth="1"/>
    <col min="38" max="39" width="13.3046875" style="1" hidden="1" customWidth="1"/>
    <col min="40" max="40" width="10.69140625" style="1" hidden="1" customWidth="1"/>
    <col min="41" max="41" width="12.69140625" style="1" hidden="1" customWidth="1"/>
    <col min="42" max="42" width="8.53515625" style="1" hidden="1" customWidth="1"/>
    <col min="43" max="43" width="9.69140625" style="1" hidden="1" customWidth="1"/>
    <col min="44" max="44" width="13.3046875" style="1" hidden="1" customWidth="1"/>
    <col min="45" max="45" width="8.53515625" style="1" hidden="1" customWidth="1"/>
    <col min="46" max="47" width="10.69140625" style="1" hidden="1" customWidth="1"/>
    <col min="48" max="48" width="8.53515625" style="1" hidden="1" customWidth="1"/>
    <col min="49" max="49" width="9.69140625" style="1" hidden="1" customWidth="1"/>
    <col min="50" max="50" width="13.3046875" style="1" hidden="1" customWidth="1"/>
    <col min="51" max="51" width="8.53515625" style="1" hidden="1" customWidth="1"/>
    <col min="52" max="52" width="13.53515625" style="1" hidden="1" customWidth="1"/>
    <col min="53" max="53" width="14.53515625" style="1" hidden="1" customWidth="1"/>
    <col min="54" max="54" width="8.53515625" style="1" hidden="1" customWidth="1"/>
    <col min="55" max="55" width="10.15234375" style="1" hidden="1" customWidth="1"/>
    <col min="56" max="56" width="11.69140625" style="1" hidden="1" customWidth="1"/>
    <col min="57" max="57" width="8.53515625" style="1" hidden="1" customWidth="1"/>
    <col min="58" max="58" width="10" style="1" hidden="1" customWidth="1"/>
    <col min="59" max="59" width="9.53515625" style="1" hidden="1" customWidth="1"/>
    <col min="60" max="60" width="8.53515625" style="1" hidden="1" customWidth="1"/>
    <col min="61" max="61" width="11.3828125" style="1" hidden="1" customWidth="1"/>
    <col min="62" max="62" width="13.3046875" style="1" hidden="1" customWidth="1"/>
    <col min="63" max="63" width="7.69140625" style="1" hidden="1" customWidth="1"/>
    <col min="64" max="64" width="10" style="1" hidden="1" customWidth="1"/>
    <col min="65" max="65" width="2.84375" style="1" hidden="1" customWidth="1"/>
    <col min="66" max="66" width="8.53515625" style="1" hidden="1" customWidth="1"/>
    <col min="67" max="67" width="10.3046875" style="1" hidden="1" customWidth="1"/>
    <col min="68" max="68" width="12.69140625" style="1" hidden="1" customWidth="1"/>
    <col min="69" max="69" width="8.53515625" style="1" hidden="1" customWidth="1"/>
    <col min="70" max="70" width="10" style="1" hidden="1" customWidth="1"/>
    <col min="71" max="71" width="9.53515625" style="1" hidden="1" customWidth="1"/>
    <col min="72" max="72" width="8.53515625" style="1" hidden="1" customWidth="1"/>
    <col min="73" max="73" width="9.69140625" style="1" hidden="1" customWidth="1"/>
    <col min="74" max="74" width="11.69140625" style="1" hidden="1" customWidth="1"/>
    <col min="75" max="75" width="8.53515625" style="1" hidden="1" customWidth="1"/>
    <col min="76" max="76" width="11.3046875" style="1" hidden="1" customWidth="1"/>
    <col min="77" max="77" width="11.69140625" style="1" hidden="1" customWidth="1"/>
    <col min="78" max="78" width="8.53515625" style="1" hidden="1" customWidth="1"/>
    <col min="79" max="79" width="9.69140625" style="1" hidden="1" customWidth="1"/>
    <col min="80" max="80" width="13.3046875" style="1" hidden="1" customWidth="1"/>
    <col min="81" max="81" width="8.53515625" style="1" hidden="1" customWidth="1"/>
    <col min="82" max="82" width="10.3828125" style="1" hidden="1" customWidth="1"/>
    <col min="83" max="83" width="10.69140625" style="1" hidden="1" customWidth="1"/>
    <col min="84" max="84" width="8.53515625" style="1" hidden="1" customWidth="1"/>
    <col min="85" max="85" width="9.69140625" style="1" hidden="1" customWidth="1"/>
    <col min="86" max="86" width="13.3046875" style="1" hidden="1" customWidth="1"/>
    <col min="87" max="87" width="8.53515625" style="1" hidden="1" customWidth="1"/>
    <col min="88" max="89" width="10.15234375" style="1" hidden="1" customWidth="1"/>
    <col min="90" max="90" width="8.53515625" style="1" hidden="1" customWidth="1"/>
    <col min="91" max="91" width="10.15234375" style="1" hidden="1" customWidth="1"/>
    <col min="92" max="92" width="11.69140625" style="1" hidden="1" customWidth="1"/>
    <col min="93" max="93" width="8.53515625" style="1" hidden="1" customWidth="1"/>
    <col min="94" max="94" width="10" style="1" hidden="1" customWidth="1"/>
    <col min="95" max="95" width="10.15234375" style="1" hidden="1" customWidth="1"/>
    <col min="96" max="96" width="8.53515625" style="1" hidden="1" customWidth="1"/>
    <col min="97" max="97" width="9.69140625" style="1" hidden="1" customWidth="1"/>
    <col min="98" max="98" width="11.69140625" style="1" hidden="1" customWidth="1"/>
    <col min="99" max="99" width="8.53515625" style="1" hidden="1" customWidth="1"/>
    <col min="100" max="100" width="10" style="1" hidden="1" customWidth="1"/>
    <col min="101" max="101" width="12.69140625" style="1" hidden="1" customWidth="1"/>
    <col min="102" max="102" width="0" style="1" hidden="1" customWidth="1"/>
    <col min="103" max="103" width="10.84375" style="1" hidden="1" customWidth="1"/>
    <col min="104" max="104" width="11.53515625" style="1" hidden="1" customWidth="1"/>
    <col min="105" max="105" width="0" style="1" hidden="1" customWidth="1"/>
    <col min="106" max="106" width="10.69140625" style="1" hidden="1" customWidth="1"/>
    <col min="107" max="107" width="10.15234375" style="1" hidden="1" customWidth="1"/>
    <col min="108" max="108" width="0" style="1" hidden="1" customWidth="1"/>
    <col min="109" max="109" width="9.3046875" style="1" hidden="1" customWidth="1"/>
    <col min="110" max="110" width="12.84375" style="1" hidden="1" customWidth="1"/>
    <col min="111" max="111" width="0" style="1" hidden="1" customWidth="1"/>
    <col min="112" max="112" width="10.3046875" style="1" hidden="1" customWidth="1"/>
    <col min="113" max="113" width="8.84375" style="1" hidden="1" customWidth="1"/>
    <col min="114" max="114" width="8.84375" style="1"/>
    <col min="115" max="115" width="10.15234375" style="1" customWidth="1"/>
    <col min="116" max="116" width="12.3828125" style="1" customWidth="1"/>
    <col min="117" max="117" width="8.84375" style="1"/>
    <col min="118" max="118" width="9.69140625" style="1" customWidth="1"/>
    <col min="119" max="119" width="9.69140625" style="1" hidden="1" customWidth="1"/>
    <col min="120" max="120" width="8.84375" style="1"/>
    <col min="121" max="121" width="10.15234375" style="1" customWidth="1"/>
    <col min="122" max="122" width="12.3828125" style="1" customWidth="1"/>
    <col min="123" max="123" width="8.84375" style="1"/>
    <col min="124" max="124" width="10.3046875" style="1" customWidth="1"/>
    <col min="125" max="125" width="10.69140625" style="1" hidden="1" customWidth="1"/>
    <col min="126" max="126" width="8.84375" style="1"/>
    <col min="127" max="127" width="9.3046875" style="1" customWidth="1"/>
    <col min="128" max="128" width="12.15234375" style="1" customWidth="1"/>
    <col min="129" max="129" width="8.84375" style="1"/>
    <col min="130" max="130" width="10.3828125" style="1" customWidth="1"/>
    <col min="131" max="131" width="10.69140625" style="1" hidden="1" customWidth="1"/>
    <col min="132" max="132" width="8.84375" style="1"/>
    <col min="133" max="133" width="9.3828125" style="1" customWidth="1"/>
    <col min="134" max="134" width="12.69140625" style="1" customWidth="1"/>
    <col min="135" max="135" width="8.84375" style="1"/>
    <col min="136" max="136" width="11.3046875" style="1" customWidth="1"/>
    <col min="137" max="137" width="10.3828125" style="1" hidden="1" customWidth="1"/>
    <col min="138" max="138" width="8.84375" style="1"/>
    <col min="139" max="139" width="9.84375" style="1" customWidth="1"/>
    <col min="140" max="140" width="11.84375" style="1" customWidth="1"/>
    <col min="141" max="141" width="8.84375" style="1"/>
    <col min="142" max="142" width="9.69140625" style="1" customWidth="1"/>
    <col min="143" max="143" width="0" style="1" hidden="1" customWidth="1"/>
    <col min="144" max="144" width="8.84375" style="1"/>
    <col min="145" max="145" width="9.69140625" style="1" customWidth="1"/>
    <col min="146" max="146" width="11.69140625" style="1" customWidth="1"/>
    <col min="147" max="147" width="8.84375" style="1"/>
    <col min="148" max="148" width="10.15234375" style="1" customWidth="1"/>
    <col min="149" max="149" width="10.3046875" style="1" customWidth="1"/>
    <col min="150" max="16384" width="8.84375" style="1"/>
  </cols>
  <sheetData>
    <row r="1" spans="1:149" ht="80.5" customHeight="1" x14ac:dyDescent="0.4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</row>
    <row r="2" spans="1:149" ht="43.95" customHeight="1" thickBot="1" x14ac:dyDescent="0.45">
      <c r="A2" s="52" t="s">
        <v>0</v>
      </c>
      <c r="B2" s="64">
        <v>44562</v>
      </c>
      <c r="C2" s="64"/>
      <c r="D2" s="64"/>
      <c r="E2" s="65"/>
      <c r="F2" s="60">
        <v>44621</v>
      </c>
      <c r="G2" s="61"/>
      <c r="H2" s="61"/>
      <c r="I2" s="62"/>
      <c r="J2" s="45" t="s">
        <v>1</v>
      </c>
      <c r="K2" s="63">
        <v>44682</v>
      </c>
      <c r="L2" s="64"/>
      <c r="M2" s="64"/>
      <c r="N2" s="65"/>
      <c r="O2" s="45" t="s">
        <v>1</v>
      </c>
      <c r="P2" s="60">
        <v>44743</v>
      </c>
      <c r="Q2" s="61"/>
      <c r="R2" s="61"/>
      <c r="S2" s="62"/>
      <c r="T2" s="45" t="s">
        <v>1</v>
      </c>
      <c r="U2" s="63">
        <v>44805</v>
      </c>
      <c r="V2" s="64"/>
      <c r="W2" s="64"/>
      <c r="X2" s="65"/>
      <c r="Y2" s="45" t="s">
        <v>1</v>
      </c>
      <c r="Z2" s="60">
        <v>44866</v>
      </c>
      <c r="AA2" s="61"/>
      <c r="AB2" s="61"/>
      <c r="AC2" s="62"/>
      <c r="AD2" s="45" t="s">
        <v>1</v>
      </c>
      <c r="AE2" s="63">
        <v>44949</v>
      </c>
      <c r="AF2" s="64"/>
      <c r="AG2" s="64"/>
      <c r="AH2" s="65"/>
      <c r="AI2" s="45" t="s">
        <v>1</v>
      </c>
      <c r="AJ2" s="60">
        <v>44986</v>
      </c>
      <c r="AK2" s="61"/>
      <c r="AL2" s="61"/>
      <c r="AM2" s="62"/>
      <c r="AN2" s="45" t="s">
        <v>1</v>
      </c>
      <c r="AO2" s="45" t="s">
        <v>2</v>
      </c>
      <c r="AP2" s="63">
        <v>44682</v>
      </c>
      <c r="AQ2" s="64"/>
      <c r="AR2" s="64"/>
      <c r="AS2" s="65"/>
      <c r="AT2" s="45" t="s">
        <v>1</v>
      </c>
      <c r="AU2" s="45" t="s">
        <v>2</v>
      </c>
      <c r="AV2" s="60">
        <v>45108</v>
      </c>
      <c r="AW2" s="61"/>
      <c r="AX2" s="61"/>
      <c r="AY2" s="62"/>
      <c r="AZ2" s="45" t="s">
        <v>1</v>
      </c>
      <c r="BA2" s="45" t="s">
        <v>2</v>
      </c>
      <c r="BB2" s="63">
        <v>45170</v>
      </c>
      <c r="BC2" s="64"/>
      <c r="BD2" s="64"/>
      <c r="BE2" s="65"/>
      <c r="BF2" s="45" t="s">
        <v>1</v>
      </c>
      <c r="BG2" s="45" t="s">
        <v>2</v>
      </c>
      <c r="BH2" s="60">
        <v>45231</v>
      </c>
      <c r="BI2" s="61"/>
      <c r="BJ2" s="61"/>
      <c r="BK2" s="62"/>
      <c r="BL2" s="45" t="s">
        <v>1</v>
      </c>
      <c r="BM2" s="45" t="s">
        <v>2</v>
      </c>
      <c r="BN2" s="60">
        <v>45293</v>
      </c>
      <c r="BO2" s="61"/>
      <c r="BP2" s="61"/>
      <c r="BQ2" s="62"/>
      <c r="BR2" s="45" t="s">
        <v>1</v>
      </c>
      <c r="BS2" s="45" t="s">
        <v>2</v>
      </c>
      <c r="BT2" s="60">
        <v>45352</v>
      </c>
      <c r="BU2" s="61"/>
      <c r="BV2" s="61"/>
      <c r="BW2" s="62"/>
      <c r="BX2" s="45" t="s">
        <v>1</v>
      </c>
      <c r="BY2" s="45" t="s">
        <v>2</v>
      </c>
      <c r="BZ2" s="63">
        <v>45413</v>
      </c>
      <c r="CA2" s="64"/>
      <c r="CB2" s="64"/>
      <c r="CC2" s="65"/>
      <c r="CD2" s="45" t="s">
        <v>1</v>
      </c>
      <c r="CE2" s="45" t="s">
        <v>2</v>
      </c>
      <c r="CF2" s="60">
        <v>45474</v>
      </c>
      <c r="CG2" s="61"/>
      <c r="CH2" s="61"/>
      <c r="CI2" s="62"/>
      <c r="CJ2" s="45" t="s">
        <v>1</v>
      </c>
      <c r="CK2" s="45" t="s">
        <v>2</v>
      </c>
      <c r="CL2" s="63">
        <v>45536</v>
      </c>
      <c r="CM2" s="64"/>
      <c r="CN2" s="64"/>
      <c r="CO2" s="65"/>
      <c r="CP2" s="45" t="s">
        <v>1</v>
      </c>
      <c r="CQ2" s="45" t="s">
        <v>2</v>
      </c>
      <c r="CR2" s="60">
        <v>45597</v>
      </c>
      <c r="CS2" s="61"/>
      <c r="CT2" s="61"/>
      <c r="CU2" s="62"/>
      <c r="CV2" s="45" t="s">
        <v>1</v>
      </c>
      <c r="CW2" s="45" t="s">
        <v>2</v>
      </c>
      <c r="CX2" s="60">
        <v>45659</v>
      </c>
      <c r="CY2" s="61"/>
      <c r="CZ2" s="61"/>
      <c r="DA2" s="62"/>
      <c r="DB2" s="45" t="s">
        <v>1</v>
      </c>
      <c r="DC2" s="45" t="s">
        <v>2</v>
      </c>
      <c r="DD2" s="57">
        <v>45717</v>
      </c>
      <c r="DE2" s="58"/>
      <c r="DF2" s="58"/>
      <c r="DG2" s="59"/>
      <c r="DH2" s="45" t="s">
        <v>1</v>
      </c>
      <c r="DI2" s="45" t="s">
        <v>2</v>
      </c>
      <c r="DJ2" s="60">
        <v>45802</v>
      </c>
      <c r="DK2" s="61"/>
      <c r="DL2" s="61"/>
      <c r="DM2" s="62"/>
      <c r="DN2" s="45" t="s">
        <v>1</v>
      </c>
      <c r="DO2" s="45" t="s">
        <v>2</v>
      </c>
      <c r="DP2" s="60">
        <v>45863</v>
      </c>
      <c r="DQ2" s="61"/>
      <c r="DR2" s="61"/>
      <c r="DS2" s="62"/>
      <c r="DT2" s="45" t="s">
        <v>1</v>
      </c>
      <c r="DU2" s="45" t="s">
        <v>2</v>
      </c>
      <c r="DV2" s="60">
        <v>45925</v>
      </c>
      <c r="DW2" s="61"/>
      <c r="DX2" s="61"/>
      <c r="DY2" s="62"/>
      <c r="DZ2" s="45" t="s">
        <v>1</v>
      </c>
      <c r="EA2" s="45" t="s">
        <v>2</v>
      </c>
      <c r="EB2" s="60">
        <v>45986</v>
      </c>
      <c r="EC2" s="61"/>
      <c r="ED2" s="61"/>
      <c r="EE2" s="62"/>
      <c r="EF2" s="45" t="s">
        <v>1</v>
      </c>
      <c r="EG2" s="45" t="s">
        <v>2</v>
      </c>
      <c r="EH2" s="60">
        <v>46048</v>
      </c>
      <c r="EI2" s="61"/>
      <c r="EJ2" s="61"/>
      <c r="EK2" s="62"/>
      <c r="EL2" s="45" t="s">
        <v>1</v>
      </c>
      <c r="EM2" s="45" t="s">
        <v>2</v>
      </c>
      <c r="EN2" s="60">
        <v>46107</v>
      </c>
      <c r="EO2" s="61"/>
      <c r="EP2" s="61"/>
      <c r="EQ2" s="62"/>
      <c r="ER2" s="45" t="s">
        <v>1</v>
      </c>
      <c r="ES2" s="45" t="s">
        <v>2</v>
      </c>
    </row>
    <row r="3" spans="1:149" ht="44.15" thickBot="1" x14ac:dyDescent="0.45">
      <c r="A3" s="53"/>
      <c r="B3" s="39" t="s">
        <v>3</v>
      </c>
      <c r="C3" s="5" t="s">
        <v>4</v>
      </c>
      <c r="D3" s="5" t="s">
        <v>5</v>
      </c>
      <c r="E3" s="16" t="s">
        <v>6</v>
      </c>
      <c r="F3" s="4" t="s">
        <v>3</v>
      </c>
      <c r="G3" s="5" t="s">
        <v>4</v>
      </c>
      <c r="H3" s="5" t="s">
        <v>5</v>
      </c>
      <c r="I3" s="16" t="s">
        <v>6</v>
      </c>
      <c r="J3" s="16"/>
      <c r="K3" s="4" t="s">
        <v>3</v>
      </c>
      <c r="L3" s="5" t="s">
        <v>4</v>
      </c>
      <c r="M3" s="5" t="s">
        <v>5</v>
      </c>
      <c r="N3" s="16" t="s">
        <v>6</v>
      </c>
      <c r="O3" s="16"/>
      <c r="P3" s="4" t="s">
        <v>3</v>
      </c>
      <c r="Q3" s="5" t="s">
        <v>4</v>
      </c>
      <c r="R3" s="5" t="s">
        <v>5</v>
      </c>
      <c r="S3" s="16" t="s">
        <v>6</v>
      </c>
      <c r="T3" s="16"/>
      <c r="U3" s="4" t="s">
        <v>3</v>
      </c>
      <c r="V3" s="5" t="s">
        <v>4</v>
      </c>
      <c r="W3" s="5" t="s">
        <v>5</v>
      </c>
      <c r="X3" s="16" t="s">
        <v>6</v>
      </c>
      <c r="Y3" s="16"/>
      <c r="Z3" s="4" t="s">
        <v>3</v>
      </c>
      <c r="AA3" s="5" t="s">
        <v>4</v>
      </c>
      <c r="AB3" s="5" t="s">
        <v>5</v>
      </c>
      <c r="AC3" s="16" t="s">
        <v>6</v>
      </c>
      <c r="AD3" s="16"/>
      <c r="AE3" s="4" t="s">
        <v>3</v>
      </c>
      <c r="AF3" s="5" t="s">
        <v>4</v>
      </c>
      <c r="AG3" s="5" t="s">
        <v>5</v>
      </c>
      <c r="AH3" s="16" t="s">
        <v>6</v>
      </c>
      <c r="AI3" s="16"/>
      <c r="AJ3" s="4" t="s">
        <v>3</v>
      </c>
      <c r="AK3" s="5" t="s">
        <v>4</v>
      </c>
      <c r="AL3" s="5" t="s">
        <v>5</v>
      </c>
      <c r="AM3" s="16" t="s">
        <v>6</v>
      </c>
      <c r="AN3" s="16"/>
      <c r="AO3" s="16"/>
      <c r="AP3" s="4" t="s">
        <v>3</v>
      </c>
      <c r="AQ3" s="5" t="s">
        <v>4</v>
      </c>
      <c r="AR3" s="5" t="s">
        <v>5</v>
      </c>
      <c r="AS3" s="16" t="s">
        <v>6</v>
      </c>
      <c r="AT3" s="16"/>
      <c r="AU3" s="16"/>
      <c r="AV3" s="4" t="s">
        <v>3</v>
      </c>
      <c r="AW3" s="5" t="s">
        <v>4</v>
      </c>
      <c r="AX3" s="5" t="s">
        <v>5</v>
      </c>
      <c r="AY3" s="16" t="s">
        <v>6</v>
      </c>
      <c r="AZ3" s="16"/>
      <c r="BA3" s="16"/>
      <c r="BB3" s="4" t="s">
        <v>3</v>
      </c>
      <c r="BC3" s="5" t="s">
        <v>4</v>
      </c>
      <c r="BD3" s="5" t="s">
        <v>5</v>
      </c>
      <c r="BE3" s="16" t="s">
        <v>6</v>
      </c>
      <c r="BF3" s="16"/>
      <c r="BG3" s="16"/>
      <c r="BH3" s="4" t="s">
        <v>3</v>
      </c>
      <c r="BI3" s="5" t="s">
        <v>4</v>
      </c>
      <c r="BJ3" s="5" t="s">
        <v>5</v>
      </c>
      <c r="BK3" s="16" t="s">
        <v>6</v>
      </c>
      <c r="BL3" s="16"/>
      <c r="BM3" s="16"/>
      <c r="BN3" s="4" t="s">
        <v>3</v>
      </c>
      <c r="BO3" s="5" t="s">
        <v>4</v>
      </c>
      <c r="BP3" s="5" t="s">
        <v>5</v>
      </c>
      <c r="BQ3" s="16" t="s">
        <v>6</v>
      </c>
      <c r="BR3" s="16"/>
      <c r="BS3" s="16"/>
      <c r="BT3" s="4" t="s">
        <v>3</v>
      </c>
      <c r="BU3" s="5" t="s">
        <v>4</v>
      </c>
      <c r="BV3" s="5" t="s">
        <v>5</v>
      </c>
      <c r="BW3" s="16" t="s">
        <v>6</v>
      </c>
      <c r="BX3" s="16"/>
      <c r="BY3" s="16"/>
      <c r="BZ3" s="4" t="s">
        <v>3</v>
      </c>
      <c r="CA3" s="5" t="s">
        <v>4</v>
      </c>
      <c r="CB3" s="5" t="s">
        <v>5</v>
      </c>
      <c r="CC3" s="16" t="s">
        <v>6</v>
      </c>
      <c r="CD3" s="16"/>
      <c r="CE3" s="16"/>
      <c r="CF3" s="4" t="s">
        <v>3</v>
      </c>
      <c r="CG3" s="5" t="s">
        <v>4</v>
      </c>
      <c r="CH3" s="5" t="s">
        <v>5</v>
      </c>
      <c r="CI3" s="16" t="s">
        <v>6</v>
      </c>
      <c r="CJ3" s="16"/>
      <c r="CK3" s="16"/>
      <c r="CL3" s="4" t="s">
        <v>3</v>
      </c>
      <c r="CM3" s="5" t="s">
        <v>4</v>
      </c>
      <c r="CN3" s="5" t="s">
        <v>5</v>
      </c>
      <c r="CO3" s="16" t="s">
        <v>6</v>
      </c>
      <c r="CP3" s="16"/>
      <c r="CQ3" s="16"/>
      <c r="CR3" s="4" t="s">
        <v>3</v>
      </c>
      <c r="CS3" s="5" t="s">
        <v>4</v>
      </c>
      <c r="CT3" s="5" t="s">
        <v>5</v>
      </c>
      <c r="CU3" s="16" t="s">
        <v>6</v>
      </c>
      <c r="CV3" s="16"/>
      <c r="CW3" s="16"/>
      <c r="CX3" s="4" t="s">
        <v>3</v>
      </c>
      <c r="CY3" s="5" t="s">
        <v>4</v>
      </c>
      <c r="CZ3" s="5" t="s">
        <v>5</v>
      </c>
      <c r="DA3" s="16" t="s">
        <v>6</v>
      </c>
      <c r="DB3" s="16"/>
      <c r="DC3" s="16"/>
      <c r="DD3" s="4" t="s">
        <v>3</v>
      </c>
      <c r="DE3" s="5" t="s">
        <v>4</v>
      </c>
      <c r="DF3" s="5" t="s">
        <v>5</v>
      </c>
      <c r="DG3" s="16" t="s">
        <v>6</v>
      </c>
      <c r="DH3" s="16"/>
      <c r="DI3" s="16"/>
      <c r="DJ3" s="4" t="s">
        <v>3</v>
      </c>
      <c r="DK3" s="5" t="s">
        <v>4</v>
      </c>
      <c r="DL3" s="5" t="s">
        <v>5</v>
      </c>
      <c r="DM3" s="16" t="s">
        <v>6</v>
      </c>
      <c r="DN3" s="16"/>
      <c r="DO3" s="16"/>
      <c r="DP3" s="4" t="s">
        <v>3</v>
      </c>
      <c r="DQ3" s="5" t="s">
        <v>4</v>
      </c>
      <c r="DR3" s="5" t="s">
        <v>5</v>
      </c>
      <c r="DS3" s="16" t="s">
        <v>6</v>
      </c>
      <c r="DT3" s="16"/>
      <c r="DU3" s="16"/>
      <c r="DV3" s="4" t="s">
        <v>3</v>
      </c>
      <c r="DW3" s="5" t="s">
        <v>4</v>
      </c>
      <c r="DX3" s="5" t="s">
        <v>5</v>
      </c>
      <c r="DY3" s="16" t="s">
        <v>6</v>
      </c>
      <c r="DZ3" s="16"/>
      <c r="EA3" s="16"/>
      <c r="EB3" s="4" t="s">
        <v>3</v>
      </c>
      <c r="EC3" s="5" t="s">
        <v>4</v>
      </c>
      <c r="ED3" s="5" t="s">
        <v>5</v>
      </c>
      <c r="EE3" s="16" t="s">
        <v>6</v>
      </c>
      <c r="EF3" s="16"/>
      <c r="EG3" s="16"/>
      <c r="EH3" s="4" t="s">
        <v>3</v>
      </c>
      <c r="EI3" s="5" t="s">
        <v>4</v>
      </c>
      <c r="EJ3" s="5" t="s">
        <v>5</v>
      </c>
      <c r="EK3" s="16" t="s">
        <v>6</v>
      </c>
      <c r="EL3" s="16"/>
      <c r="EM3" s="16"/>
      <c r="EN3" s="4" t="s">
        <v>3</v>
      </c>
      <c r="EO3" s="5" t="s">
        <v>4</v>
      </c>
      <c r="EP3" s="5" t="s">
        <v>5</v>
      </c>
      <c r="EQ3" s="16" t="s">
        <v>6</v>
      </c>
      <c r="ER3" s="16"/>
      <c r="ES3" s="16"/>
    </row>
    <row r="4" spans="1:149" ht="27" customHeight="1" x14ac:dyDescent="0.4">
      <c r="A4" s="54" t="s">
        <v>7</v>
      </c>
      <c r="B4" s="40">
        <v>7392</v>
      </c>
      <c r="C4" s="3">
        <v>8739</v>
      </c>
      <c r="D4" s="8"/>
      <c r="E4" s="17">
        <f t="shared" ref="E4:E10" si="0">SUM(B4:D4)</f>
        <v>16131</v>
      </c>
      <c r="F4" s="41">
        <v>8311</v>
      </c>
      <c r="G4" s="24">
        <v>9630</v>
      </c>
      <c r="H4" s="25">
        <v>1</v>
      </c>
      <c r="I4" s="26">
        <f t="shared" ref="I4:I10" si="1">SUM(F4:H4)</f>
        <v>17942</v>
      </c>
      <c r="J4" s="21">
        <f>(I4-E4)/E4</f>
        <v>0.11226830326700142</v>
      </c>
      <c r="K4" s="12">
        <v>8265</v>
      </c>
      <c r="L4" s="6">
        <v>9551</v>
      </c>
      <c r="M4" s="11">
        <v>1</v>
      </c>
      <c r="N4" s="22">
        <f t="shared" ref="N4:N10" si="2">SUM(K4:M4)</f>
        <v>17817</v>
      </c>
      <c r="O4" s="21">
        <f>(N4-I4)/I4</f>
        <v>-6.9668933229294393E-3</v>
      </c>
      <c r="P4" s="23">
        <v>7153</v>
      </c>
      <c r="Q4" s="24">
        <v>8481</v>
      </c>
      <c r="R4" s="25">
        <v>1</v>
      </c>
      <c r="S4" s="26">
        <f t="shared" ref="S4:S10" si="3">SUM(P4:R4)</f>
        <v>15635</v>
      </c>
      <c r="T4" s="21">
        <f>(S4-N4)/N4</f>
        <v>-0.1224673065050233</v>
      </c>
      <c r="U4" s="12">
        <v>8480</v>
      </c>
      <c r="V4" s="6">
        <v>9922</v>
      </c>
      <c r="W4" s="11">
        <v>3</v>
      </c>
      <c r="X4" s="22">
        <f t="shared" ref="X4:X10" si="4">SUM(U4:W4)</f>
        <v>18405</v>
      </c>
      <c r="Y4" s="21">
        <f>(X4-S4)/S4</f>
        <v>0.17716661336744483</v>
      </c>
      <c r="Z4" s="23">
        <v>8594</v>
      </c>
      <c r="AA4" s="24">
        <v>9991</v>
      </c>
      <c r="AB4" s="25">
        <v>3</v>
      </c>
      <c r="AC4" s="26">
        <f t="shared" ref="AC4:AC10" si="5">SUM(Z4:AB4)</f>
        <v>18588</v>
      </c>
      <c r="AD4" s="21">
        <f t="shared" ref="AD4:AD10" si="6">(AC4-X4)/X4</f>
        <v>9.9429502852485738E-3</v>
      </c>
      <c r="AE4" s="12">
        <v>8422</v>
      </c>
      <c r="AF4" s="6">
        <v>9803</v>
      </c>
      <c r="AG4" s="11">
        <v>2</v>
      </c>
      <c r="AH4" s="22">
        <f t="shared" ref="AH4:AH10" si="7">SUM(AE4:AG4)</f>
        <v>18227</v>
      </c>
      <c r="AI4" s="21">
        <f t="shared" ref="AI4:AI10" si="8">(AH4-AC4)/AC4</f>
        <v>-1.942113191306219E-2</v>
      </c>
      <c r="AJ4" s="23">
        <v>8582</v>
      </c>
      <c r="AK4" s="24">
        <v>10114</v>
      </c>
      <c r="AL4" s="25">
        <v>1</v>
      </c>
      <c r="AM4" s="26">
        <f t="shared" ref="AM4:AM10" si="9">SUM(AJ4:AL4)</f>
        <v>18697</v>
      </c>
      <c r="AN4" s="21">
        <f>(AM4-AH4)/AH4</f>
        <v>2.5785921983870082E-2</v>
      </c>
      <c r="AO4" s="50">
        <f>(AM4-N4)/N4</f>
        <v>4.9391031037772912E-2</v>
      </c>
      <c r="AP4" s="51">
        <v>8578</v>
      </c>
      <c r="AQ4" s="6">
        <v>10173</v>
      </c>
      <c r="AR4" s="11">
        <v>3</v>
      </c>
      <c r="AS4" s="22">
        <f t="shared" ref="AS4:AS10" si="10">SUM(AP4:AR4)</f>
        <v>18754</v>
      </c>
      <c r="AT4" s="21">
        <f>(AS4-AM4)/AM4</f>
        <v>3.0486174252553886E-3</v>
      </c>
      <c r="AU4" s="21">
        <f t="shared" ref="AU4:AU10" si="11">(AS4-S4)/S4</f>
        <v>0.19948832747041892</v>
      </c>
      <c r="AV4" s="23">
        <v>7257</v>
      </c>
      <c r="AW4" s="24">
        <v>8906</v>
      </c>
      <c r="AX4" s="25"/>
      <c r="AY4" s="26">
        <f t="shared" ref="AY4:AY10" si="12">SUM(AV4:AX4)</f>
        <v>16163</v>
      </c>
      <c r="AZ4" s="21">
        <f t="shared" ref="AZ4:AZ10" si="13">(AY4-AS4)/AS4</f>
        <v>-0.13815719313213182</v>
      </c>
      <c r="BA4" s="21">
        <f t="shared" ref="BA4:BA10" si="14">(AY4-X4)/X4</f>
        <v>-0.12181472425971203</v>
      </c>
      <c r="BB4" s="46">
        <v>8379</v>
      </c>
      <c r="BC4" s="6">
        <v>10162</v>
      </c>
      <c r="BD4" s="11">
        <v>4</v>
      </c>
      <c r="BE4" s="22">
        <f t="shared" ref="BE4:BE10" si="15">SUM(BB4:BD4)</f>
        <v>18545</v>
      </c>
      <c r="BF4" s="21">
        <f>(BE4-AY4)/AY4</f>
        <v>0.14737363113283425</v>
      </c>
      <c r="BG4" s="21">
        <f>(BE4-AC4)/AC4</f>
        <v>-2.3133204217774908E-3</v>
      </c>
      <c r="BH4" s="41">
        <v>8690</v>
      </c>
      <c r="BI4" s="24">
        <v>10405</v>
      </c>
      <c r="BJ4" s="25">
        <v>4</v>
      </c>
      <c r="BK4" s="26">
        <f t="shared" ref="BK4:BK10" si="16">SUM(BH4:BJ4)</f>
        <v>19099</v>
      </c>
      <c r="BL4" s="21">
        <f>(BK4-BE4)/BE4</f>
        <v>2.9873281207872741E-2</v>
      </c>
      <c r="BM4" s="21">
        <f>(BK4-AH4)/AH4</f>
        <v>4.7841114829648326E-2</v>
      </c>
      <c r="BN4" s="46">
        <v>8410</v>
      </c>
      <c r="BO4" s="6">
        <v>10157</v>
      </c>
      <c r="BP4" s="11">
        <v>3</v>
      </c>
      <c r="BQ4" s="22">
        <f t="shared" ref="BQ4:BQ10" si="17">SUM(BN4:BP4)</f>
        <v>18570</v>
      </c>
      <c r="BR4" s="21">
        <f>(BQ4-BK4)/BK4</f>
        <v>-2.7697785224357296E-2</v>
      </c>
      <c r="BS4" s="21">
        <f>(BQ4-AM4)/AM4</f>
        <v>-6.7925335615339356E-3</v>
      </c>
      <c r="BT4" s="23">
        <v>8638</v>
      </c>
      <c r="BU4" s="24">
        <v>10526</v>
      </c>
      <c r="BV4" s="25">
        <v>2</v>
      </c>
      <c r="BW4" s="26">
        <f>SUM(BT4:BV4)</f>
        <v>19166</v>
      </c>
      <c r="BX4" s="21">
        <f>(BW4-BQ4)/BQ4</f>
        <v>3.2094776521270865E-2</v>
      </c>
      <c r="BY4" s="21">
        <f>(BW4-AS4)/AS4</f>
        <v>2.1968646688706409E-2</v>
      </c>
      <c r="BZ4" s="51">
        <v>8691</v>
      </c>
      <c r="CA4" s="6">
        <v>10588</v>
      </c>
      <c r="CB4" s="11">
        <v>2</v>
      </c>
      <c r="CC4" s="22">
        <f>SUM(BZ4:CB4)</f>
        <v>19281</v>
      </c>
      <c r="CD4" s="21">
        <f>(CC4-BW4)/BW4</f>
        <v>6.0002087029114052E-3</v>
      </c>
      <c r="CE4" s="21">
        <f>(CC4-AY4)/AY4</f>
        <v>0.19290973210418857</v>
      </c>
      <c r="CF4" s="23">
        <v>7807</v>
      </c>
      <c r="CG4" s="24">
        <v>9590</v>
      </c>
      <c r="CH4" s="25">
        <v>2</v>
      </c>
      <c r="CI4" s="26">
        <f t="shared" ref="CI4:CI10" si="18">SUM(CF4:CH4)</f>
        <v>17399</v>
      </c>
      <c r="CJ4" s="21">
        <f>(CI4-CC4)/CC4</f>
        <v>-9.7609045174005496E-2</v>
      </c>
      <c r="CK4" s="21">
        <f>(CI4-BE4)/BE4</f>
        <v>-6.1795632245888382E-2</v>
      </c>
      <c r="CL4" s="46">
        <v>8468</v>
      </c>
      <c r="CM4" s="6">
        <v>10352</v>
      </c>
      <c r="CN4" s="11">
        <v>1</v>
      </c>
      <c r="CO4" s="22">
        <f t="shared" ref="CO4:CO10" si="19">SUM(CL4:CN4)</f>
        <v>18821</v>
      </c>
      <c r="CP4" s="21">
        <f>(CO4-CI4)/CI4</f>
        <v>8.1728834990516697E-2</v>
      </c>
      <c r="CQ4" s="21">
        <f>(CO4-BK4)/BK4</f>
        <v>-1.4555735902403267E-2</v>
      </c>
      <c r="CR4" s="41">
        <v>8884</v>
      </c>
      <c r="CS4" s="24">
        <v>10741</v>
      </c>
      <c r="CT4" s="25">
        <v>2</v>
      </c>
      <c r="CU4" s="26">
        <f t="shared" ref="CU4:CU10" si="20">SUM(CR4:CT4)</f>
        <v>19627</v>
      </c>
      <c r="CV4" s="21">
        <f>(CU4-CO4)/CO4</f>
        <v>4.2824504542797938E-2</v>
      </c>
      <c r="CW4" s="21">
        <f>(CU4-BQ4)/BQ4</f>
        <v>5.6919763058696823E-2</v>
      </c>
      <c r="CX4" s="46">
        <v>8535</v>
      </c>
      <c r="CY4" s="6">
        <v>10446</v>
      </c>
      <c r="CZ4" s="11">
        <v>2</v>
      </c>
      <c r="DA4" s="22">
        <f t="shared" ref="DA4:DA10" si="21">SUM(CX4:CZ4)</f>
        <v>18983</v>
      </c>
      <c r="DB4" s="21">
        <f>(DA4-CU4)/CU4</f>
        <v>-3.2811942731950886E-2</v>
      </c>
      <c r="DC4" s="21">
        <f>(DA4-BW4)/BW4</f>
        <v>-9.5481581968068462E-3</v>
      </c>
      <c r="DD4" s="46">
        <v>8877</v>
      </c>
      <c r="DE4" s="6">
        <v>10747</v>
      </c>
      <c r="DF4" s="11">
        <v>2</v>
      </c>
      <c r="DG4" s="22">
        <f t="shared" ref="DG4:DG10" si="22">SUM(DD4:DF4)</f>
        <v>19626</v>
      </c>
      <c r="DH4" s="21">
        <f>(DG4-DA4)/DA4</f>
        <v>3.3872412158246851E-2</v>
      </c>
      <c r="DI4" s="21">
        <f>(DG4-CC4)/CC4</f>
        <v>1.7893262797572741E-2</v>
      </c>
      <c r="DJ4" s="46">
        <v>8849</v>
      </c>
      <c r="DK4" s="6">
        <v>10719</v>
      </c>
      <c r="DL4" s="11">
        <v>2</v>
      </c>
      <c r="DM4" s="22">
        <f t="shared" ref="DM4:DM10" si="23">SUM(DJ4:DL4)</f>
        <v>19570</v>
      </c>
      <c r="DN4" s="21">
        <f>(DM4-DG4)/DG4</f>
        <v>-2.8533577906858249E-3</v>
      </c>
      <c r="DO4" s="21">
        <f>(DM4-CI4)/CI4</f>
        <v>0.12477728605092246</v>
      </c>
      <c r="DP4" s="46">
        <v>7708</v>
      </c>
      <c r="DQ4" s="6">
        <v>9611</v>
      </c>
      <c r="DR4" s="11">
        <v>1</v>
      </c>
      <c r="DS4" s="22">
        <f t="shared" ref="DS4:DS10" si="24">SUM(DP4:DR4)</f>
        <v>17320</v>
      </c>
      <c r="DT4" s="21">
        <f>(DS4-DM4)/DM4</f>
        <v>-0.11497189575881452</v>
      </c>
      <c r="DU4" s="21">
        <f>(DS4-CO4)/CO4</f>
        <v>-7.9751341586525692E-2</v>
      </c>
      <c r="DV4" s="46">
        <v>8190</v>
      </c>
      <c r="DW4" s="6">
        <v>10286</v>
      </c>
      <c r="DX4" s="11">
        <v>1</v>
      </c>
      <c r="DY4" s="22">
        <f t="shared" ref="DY4:DY10" si="25">SUM(DV4:DX4)</f>
        <v>18477</v>
      </c>
      <c r="DZ4" s="21">
        <f>(DY4-DS4)/DS4</f>
        <v>6.6801385681293304E-2</v>
      </c>
      <c r="EA4" s="21">
        <f>(DY4-CU4)/CU4</f>
        <v>-5.859275487848372E-2</v>
      </c>
      <c r="EB4" s="46">
        <v>8681</v>
      </c>
      <c r="EC4" s="6">
        <v>10563</v>
      </c>
      <c r="ED4" s="11">
        <v>2</v>
      </c>
      <c r="EE4" s="22">
        <f t="shared" ref="EE4:EE10" si="26">SUM(EB4:ED4)</f>
        <v>19246</v>
      </c>
      <c r="EF4" s="21">
        <f>(EE4-DY4)/DY4</f>
        <v>4.1619310494127836E-2</v>
      </c>
      <c r="EG4" s="21">
        <f>(EE4-DA4)/DA4</f>
        <v>1.3854501395985883E-2</v>
      </c>
      <c r="EH4" s="46">
        <v>8414</v>
      </c>
      <c r="EI4" s="6">
        <v>10277</v>
      </c>
      <c r="EJ4" s="11">
        <v>2</v>
      </c>
      <c r="EK4" s="22">
        <f t="shared" ref="EK4:EK10" si="27">SUM(EH4:EJ4)</f>
        <v>18693</v>
      </c>
      <c r="EL4" s="21">
        <f>(EK4-EE4)/EE4</f>
        <v>-2.8733243271329107E-2</v>
      </c>
      <c r="EM4" s="21">
        <f>(EK4-DG4)/DG4</f>
        <v>-4.7538978905533477E-2</v>
      </c>
      <c r="EN4" s="46">
        <v>8538</v>
      </c>
      <c r="EO4" s="6">
        <v>10295</v>
      </c>
      <c r="EP4" s="11">
        <v>1</v>
      </c>
      <c r="EQ4" s="22">
        <f t="shared" ref="EQ4:EQ10" si="28">SUM(EN4:EP4)</f>
        <v>18834</v>
      </c>
      <c r="ER4" s="21">
        <f>(EQ4-EK4)/EK4</f>
        <v>7.5429305087465898E-3</v>
      </c>
      <c r="ES4" s="21">
        <f>(EQ4-DM4)/DM4</f>
        <v>-3.7608584568216655E-2</v>
      </c>
    </row>
    <row r="5" spans="1:149" ht="43.2" customHeight="1" x14ac:dyDescent="0.4">
      <c r="A5" s="55" t="s">
        <v>8</v>
      </c>
      <c r="B5" s="13">
        <v>1148</v>
      </c>
      <c r="C5" s="2">
        <v>2551</v>
      </c>
      <c r="D5" s="9"/>
      <c r="E5" s="18">
        <f t="shared" si="0"/>
        <v>3699</v>
      </c>
      <c r="F5" s="42">
        <v>1290</v>
      </c>
      <c r="G5" s="28">
        <v>2678</v>
      </c>
      <c r="H5" s="29"/>
      <c r="I5" s="30">
        <f t="shared" si="1"/>
        <v>3968</v>
      </c>
      <c r="J5" s="21">
        <f t="shared" ref="J5:J11" si="29">(I5-E5)/E5</f>
        <v>7.2722357393890241E-2</v>
      </c>
      <c r="K5" s="13">
        <v>1287</v>
      </c>
      <c r="L5" s="2">
        <v>2631</v>
      </c>
      <c r="M5" s="9"/>
      <c r="N5" s="18">
        <f t="shared" si="2"/>
        <v>3918</v>
      </c>
      <c r="O5" s="21">
        <f t="shared" ref="O5:O10" si="30">(N5-I5)/I5</f>
        <v>-1.2600806451612902E-2</v>
      </c>
      <c r="P5" s="27">
        <v>1187</v>
      </c>
      <c r="Q5" s="28">
        <v>2505</v>
      </c>
      <c r="R5" s="29"/>
      <c r="S5" s="30">
        <f t="shared" si="3"/>
        <v>3692</v>
      </c>
      <c r="T5" s="21">
        <f t="shared" ref="T5:T10" si="31">(S5-N5)/N5</f>
        <v>-5.7682491066870852E-2</v>
      </c>
      <c r="U5" s="13">
        <v>1318</v>
      </c>
      <c r="V5" s="2">
        <v>2792</v>
      </c>
      <c r="W5" s="9"/>
      <c r="X5" s="18">
        <f t="shared" si="4"/>
        <v>4110</v>
      </c>
      <c r="Y5" s="21">
        <f t="shared" ref="Y5:Y10" si="32">(X5-S5)/S5</f>
        <v>0.11321776814734562</v>
      </c>
      <c r="Z5" s="27">
        <v>1365</v>
      </c>
      <c r="AA5" s="28">
        <v>2818</v>
      </c>
      <c r="AB5" s="29"/>
      <c r="AC5" s="30">
        <f t="shared" si="5"/>
        <v>4183</v>
      </c>
      <c r="AD5" s="21">
        <f t="shared" si="6"/>
        <v>1.7761557177615572E-2</v>
      </c>
      <c r="AE5" s="13">
        <v>1344</v>
      </c>
      <c r="AF5" s="2">
        <v>2800</v>
      </c>
      <c r="AG5" s="9"/>
      <c r="AH5" s="18">
        <f t="shared" si="7"/>
        <v>4144</v>
      </c>
      <c r="AI5" s="21">
        <f t="shared" si="8"/>
        <v>-9.3234520678938566E-3</v>
      </c>
      <c r="AJ5" s="23">
        <v>1394</v>
      </c>
      <c r="AK5" s="24">
        <v>2889</v>
      </c>
      <c r="AL5" s="29"/>
      <c r="AM5" s="30">
        <f t="shared" si="9"/>
        <v>4283</v>
      </c>
      <c r="AN5" s="21">
        <f t="shared" ref="AN5:AN10" si="33">(AM5-AH5)/AH5</f>
        <v>3.3542471042471045E-2</v>
      </c>
      <c r="AO5" s="21">
        <f t="shared" ref="AO5:AO10" si="34">(AM5-N5)/N5</f>
        <v>9.3159775395610003E-2</v>
      </c>
      <c r="AP5" s="13">
        <v>1399</v>
      </c>
      <c r="AQ5" s="2">
        <v>2905</v>
      </c>
      <c r="AR5" s="9"/>
      <c r="AS5" s="18">
        <f t="shared" si="10"/>
        <v>4304</v>
      </c>
      <c r="AT5" s="21">
        <f t="shared" ref="AT5:AT10" si="35">(AS5-AM5)/AM5</f>
        <v>4.9031053000233478E-3</v>
      </c>
      <c r="AU5" s="21">
        <f t="shared" si="11"/>
        <v>0.1657638136511376</v>
      </c>
      <c r="AV5" s="27">
        <v>1236</v>
      </c>
      <c r="AW5" s="28">
        <v>2687</v>
      </c>
      <c r="AX5" s="29"/>
      <c r="AY5" s="30">
        <f t="shared" si="12"/>
        <v>3923</v>
      </c>
      <c r="AZ5" s="21">
        <f t="shared" si="13"/>
        <v>-8.8522304832713755E-2</v>
      </c>
      <c r="BA5" s="21">
        <f t="shared" si="14"/>
        <v>-4.5498783454987833E-2</v>
      </c>
      <c r="BB5" s="47">
        <v>1379</v>
      </c>
      <c r="BC5" s="2">
        <v>2933</v>
      </c>
      <c r="BD5" s="9"/>
      <c r="BE5" s="18">
        <f t="shared" si="15"/>
        <v>4312</v>
      </c>
      <c r="BF5" s="21">
        <f t="shared" ref="BF5:BF10" si="36">(BE5-AY5)/AY5</f>
        <v>9.9158807035432062E-2</v>
      </c>
      <c r="BG5" s="21">
        <f t="shared" ref="BG5:BG10" si="37">(BE5-AC5)/AC5</f>
        <v>3.0839110686110446E-2</v>
      </c>
      <c r="BH5" s="42">
        <v>1456</v>
      </c>
      <c r="BI5" s="28">
        <v>3009</v>
      </c>
      <c r="BJ5" s="29"/>
      <c r="BK5" s="30">
        <f t="shared" si="16"/>
        <v>4465</v>
      </c>
      <c r="BL5" s="21">
        <f t="shared" ref="BL5:BL10" si="38">(BK5-BE5)/BE5</f>
        <v>3.5482374768089055E-2</v>
      </c>
      <c r="BM5" s="21">
        <f t="shared" ref="BM5:BM10" si="39">(BK5-AH5)/AH5</f>
        <v>7.7461389961389959E-2</v>
      </c>
      <c r="BN5" s="47">
        <v>1453</v>
      </c>
      <c r="BO5" s="2">
        <v>2984</v>
      </c>
      <c r="BP5" s="9"/>
      <c r="BQ5" s="18">
        <f t="shared" si="17"/>
        <v>4437</v>
      </c>
      <c r="BR5" s="21">
        <f t="shared" ref="BR5:BR10" si="40">(BQ5-BK5)/BK5</f>
        <v>-6.2709966405375137E-3</v>
      </c>
      <c r="BS5" s="21">
        <f t="shared" ref="BS5:BS10" si="41">(BQ5-AM5)/AM5</f>
        <v>3.5956105533504555E-2</v>
      </c>
      <c r="BT5" s="23">
        <v>1499</v>
      </c>
      <c r="BU5" s="24">
        <v>3060</v>
      </c>
      <c r="BV5" s="29"/>
      <c r="BW5" s="30">
        <f t="shared" ref="BW5:BW10" si="42">SUM(BT5:BV5)</f>
        <v>4559</v>
      </c>
      <c r="BX5" s="21">
        <f t="shared" ref="BX5:BX10" si="43">(BW5-BQ5)/BQ5</f>
        <v>2.7496055893621817E-2</v>
      </c>
      <c r="BY5" s="21">
        <f t="shared" ref="BY5:BY10" si="44">(BW5-AS5)/AS5</f>
        <v>5.9247211895910784E-2</v>
      </c>
      <c r="BZ5" s="13">
        <v>1493</v>
      </c>
      <c r="CA5" s="2">
        <v>3081</v>
      </c>
      <c r="CB5" s="9"/>
      <c r="CC5" s="22">
        <f t="shared" ref="CC5:CC10" si="45">SUM(BZ5:CB5)</f>
        <v>4574</v>
      </c>
      <c r="CD5" s="21">
        <f t="shared" ref="CD5:CD10" si="46">(CC5-BW5)/BW5</f>
        <v>3.290195218249616E-3</v>
      </c>
      <c r="CE5" s="21">
        <f t="shared" ref="CE5:CE9" si="47">(CC5-AY5)/AY5</f>
        <v>0.16594443028294673</v>
      </c>
      <c r="CF5" s="27">
        <v>1392</v>
      </c>
      <c r="CG5" s="28">
        <v>2931</v>
      </c>
      <c r="CH5" s="29"/>
      <c r="CI5" s="30">
        <f t="shared" si="18"/>
        <v>4323</v>
      </c>
      <c r="CJ5" s="21">
        <f t="shared" ref="CJ5:CJ10" si="48">(CI5-CC5)/CC5</f>
        <v>-5.4875382597289024E-2</v>
      </c>
      <c r="CK5" s="21">
        <f t="shared" ref="CK5:CK9" si="49">(CI5-BE5)/BE5</f>
        <v>2.5510204081632651E-3</v>
      </c>
      <c r="CL5" s="47">
        <v>1477</v>
      </c>
      <c r="CM5" s="2">
        <v>3101</v>
      </c>
      <c r="CN5" s="9"/>
      <c r="CO5" s="18">
        <f t="shared" si="19"/>
        <v>4578</v>
      </c>
      <c r="CP5" s="21">
        <f t="shared" ref="CP5:CP10" si="50">(CO5-CI5)/CI5</f>
        <v>5.898681471200555E-2</v>
      </c>
      <c r="CQ5" s="21">
        <f t="shared" ref="CQ5:CQ9" si="51">(CO5-BK5)/BK5</f>
        <v>2.5307950727883537E-2</v>
      </c>
      <c r="CR5" s="41">
        <v>1545</v>
      </c>
      <c r="CS5" s="24">
        <v>3218</v>
      </c>
      <c r="CT5" s="29"/>
      <c r="CU5" s="30">
        <f t="shared" si="20"/>
        <v>4763</v>
      </c>
      <c r="CV5" s="21">
        <f t="shared" ref="CV5:CV10" si="52">(CU5-CO5)/CO5</f>
        <v>4.0410659676714721E-2</v>
      </c>
      <c r="CW5" s="21">
        <f t="shared" ref="CW5:CW9" si="53">(CU5-BQ5)/BQ5</f>
        <v>7.3473067387874694E-2</v>
      </c>
      <c r="CX5" s="47">
        <v>1514</v>
      </c>
      <c r="CY5" s="2">
        <v>3201</v>
      </c>
      <c r="CZ5" s="9"/>
      <c r="DA5" s="18">
        <f t="shared" si="21"/>
        <v>4715</v>
      </c>
      <c r="DB5" s="21">
        <f t="shared" ref="DB5:DB10" si="54">(DA5-CU5)/CU5</f>
        <v>-1.0077682133109386E-2</v>
      </c>
      <c r="DC5" s="21">
        <f t="shared" ref="DC5:DC10" si="55">(DA5-BW5)/BW5</f>
        <v>3.4218030269796008E-2</v>
      </c>
      <c r="DD5" s="47">
        <v>1571</v>
      </c>
      <c r="DE5" s="2">
        <v>3254</v>
      </c>
      <c r="DF5" s="9"/>
      <c r="DG5" s="18">
        <f t="shared" si="22"/>
        <v>4825</v>
      </c>
      <c r="DH5" s="21">
        <f t="shared" ref="DH5:DH10" si="56">(DG5-DA5)/DA5</f>
        <v>2.3329798515376459E-2</v>
      </c>
      <c r="DI5" s="21">
        <f t="shared" ref="DI5:DI10" si="57">(DG5-CC5)/CC5</f>
        <v>5.4875382597289024E-2</v>
      </c>
      <c r="DJ5" s="47">
        <v>1570</v>
      </c>
      <c r="DK5" s="2">
        <v>3259</v>
      </c>
      <c r="DL5" s="9"/>
      <c r="DM5" s="18">
        <f t="shared" si="23"/>
        <v>4829</v>
      </c>
      <c r="DN5" s="21">
        <f t="shared" ref="DN5:DN10" si="58">(DM5-DG5)/DG5</f>
        <v>8.2901554404145078E-4</v>
      </c>
      <c r="DO5" s="21">
        <f t="shared" ref="DO5:DO10" si="59">(DM5-CI5)/CI5</f>
        <v>0.11704834605597965</v>
      </c>
      <c r="DP5" s="47">
        <v>1400</v>
      </c>
      <c r="DQ5" s="2">
        <v>3034</v>
      </c>
      <c r="DR5" s="9"/>
      <c r="DS5" s="18">
        <f t="shared" si="24"/>
        <v>4434</v>
      </c>
      <c r="DT5" s="21">
        <f t="shared" ref="DT5:DT10" si="60">(DS5-DM5)/DM5</f>
        <v>-8.1797473597018014E-2</v>
      </c>
      <c r="DU5" s="21">
        <f t="shared" ref="DU5:DU10" si="61">(DS5-CO5)/CO5</f>
        <v>-3.1454783748361727E-2</v>
      </c>
      <c r="DV5" s="47">
        <v>1492</v>
      </c>
      <c r="DW5" s="2">
        <v>3192</v>
      </c>
      <c r="DX5" s="9"/>
      <c r="DY5" s="18">
        <f t="shared" si="25"/>
        <v>4684</v>
      </c>
      <c r="DZ5" s="21">
        <f t="shared" ref="DZ5:DZ10" si="62">(DY5-DS5)/DS5</f>
        <v>5.6382498872350022E-2</v>
      </c>
      <c r="EA5" s="21">
        <f t="shared" ref="EA5:EA10" si="63">(DY5-CU5)/CU5</f>
        <v>-1.6586185177409195E-2</v>
      </c>
      <c r="EB5" s="47">
        <v>1542</v>
      </c>
      <c r="EC5" s="2">
        <v>3261</v>
      </c>
      <c r="ED5" s="9"/>
      <c r="EE5" s="18">
        <f t="shared" si="26"/>
        <v>4803</v>
      </c>
      <c r="EF5" s="21">
        <f t="shared" ref="EF5:EF10" si="64">(EE5-DY5)/DY5</f>
        <v>2.5405636208368915E-2</v>
      </c>
      <c r="EG5" s="21">
        <f t="shared" ref="EG5:EG10" si="65">(EE5-DA5)/DA5</f>
        <v>1.8663838812301166E-2</v>
      </c>
      <c r="EH5" s="47">
        <v>1498</v>
      </c>
      <c r="EI5" s="2">
        <v>3216</v>
      </c>
      <c r="EJ5" s="9"/>
      <c r="EK5" s="18">
        <f t="shared" si="27"/>
        <v>4714</v>
      </c>
      <c r="EL5" s="21">
        <f t="shared" ref="EL5:EL10" si="66">(EK5-EE5)/EE5</f>
        <v>-1.8530085363314595E-2</v>
      </c>
      <c r="EM5" s="21">
        <f t="shared" ref="EM5:EM10" si="67">(EK5-DG5)/DG5</f>
        <v>-2.3005181347150259E-2</v>
      </c>
      <c r="EN5" s="47">
        <v>1486</v>
      </c>
      <c r="EO5" s="2">
        <v>3073</v>
      </c>
      <c r="EP5" s="9"/>
      <c r="EQ5" s="18">
        <f t="shared" si="28"/>
        <v>4559</v>
      </c>
      <c r="ER5" s="21">
        <f t="shared" ref="ER5:ER10" si="68">(EQ5-EK5)/EK5</f>
        <v>-3.288078065337293E-2</v>
      </c>
      <c r="ES5" s="21">
        <f t="shared" ref="ES5:ES10" si="69">(EQ5-DM5)/DM5</f>
        <v>-5.5912197142265481E-2</v>
      </c>
    </row>
    <row r="6" spans="1:149" ht="27" customHeight="1" x14ac:dyDescent="0.4">
      <c r="A6" s="55" t="s">
        <v>9</v>
      </c>
      <c r="B6" s="13">
        <v>1060</v>
      </c>
      <c r="C6" s="2">
        <v>2036</v>
      </c>
      <c r="D6" s="9"/>
      <c r="E6" s="18">
        <f t="shared" si="0"/>
        <v>3096</v>
      </c>
      <c r="F6" s="42">
        <v>1303</v>
      </c>
      <c r="G6" s="28">
        <v>2237</v>
      </c>
      <c r="H6" s="29"/>
      <c r="I6" s="30">
        <f t="shared" si="1"/>
        <v>3540</v>
      </c>
      <c r="J6" s="21">
        <f t="shared" si="29"/>
        <v>0.1434108527131783</v>
      </c>
      <c r="K6" s="13">
        <v>1277</v>
      </c>
      <c r="L6" s="2">
        <v>2223</v>
      </c>
      <c r="M6" s="9"/>
      <c r="N6" s="18">
        <f t="shared" si="2"/>
        <v>3500</v>
      </c>
      <c r="O6" s="21">
        <f t="shared" si="30"/>
        <v>-1.1299435028248588E-2</v>
      </c>
      <c r="P6" s="27">
        <v>1043</v>
      </c>
      <c r="Q6" s="28">
        <v>2007</v>
      </c>
      <c r="R6" s="29"/>
      <c r="S6" s="30">
        <f t="shared" si="3"/>
        <v>3050</v>
      </c>
      <c r="T6" s="21">
        <f t="shared" si="31"/>
        <v>-0.12857142857142856</v>
      </c>
      <c r="U6" s="13">
        <v>1334</v>
      </c>
      <c r="V6" s="2">
        <v>2412</v>
      </c>
      <c r="W6" s="9"/>
      <c r="X6" s="18">
        <f t="shared" si="4"/>
        <v>3746</v>
      </c>
      <c r="Y6" s="21">
        <f t="shared" si="32"/>
        <v>0.22819672131147542</v>
      </c>
      <c r="Z6" s="27">
        <v>1348</v>
      </c>
      <c r="AA6" s="28">
        <v>2449</v>
      </c>
      <c r="AB6" s="29"/>
      <c r="AC6" s="30">
        <f t="shared" si="5"/>
        <v>3797</v>
      </c>
      <c r="AD6" s="21">
        <f t="shared" si="6"/>
        <v>1.3614522156967433E-2</v>
      </c>
      <c r="AE6" s="13">
        <v>1315</v>
      </c>
      <c r="AF6" s="2">
        <v>2443</v>
      </c>
      <c r="AG6" s="9"/>
      <c r="AH6" s="18">
        <f t="shared" si="7"/>
        <v>3758</v>
      </c>
      <c r="AI6" s="21">
        <f t="shared" si="8"/>
        <v>-1.0271266789570714E-2</v>
      </c>
      <c r="AJ6" s="23">
        <v>1398</v>
      </c>
      <c r="AK6" s="24">
        <v>2536</v>
      </c>
      <c r="AL6" s="29"/>
      <c r="AM6" s="30">
        <f t="shared" si="9"/>
        <v>3934</v>
      </c>
      <c r="AN6" s="21">
        <f t="shared" si="33"/>
        <v>4.6833422032996272E-2</v>
      </c>
      <c r="AO6" s="21">
        <f t="shared" si="34"/>
        <v>0.124</v>
      </c>
      <c r="AP6" s="13">
        <v>1386</v>
      </c>
      <c r="AQ6" s="2">
        <v>2574</v>
      </c>
      <c r="AR6" s="9"/>
      <c r="AS6" s="18">
        <f t="shared" si="10"/>
        <v>3960</v>
      </c>
      <c r="AT6" s="21">
        <f t="shared" si="35"/>
        <v>6.6090493136756485E-3</v>
      </c>
      <c r="AU6" s="21">
        <f t="shared" si="11"/>
        <v>0.29836065573770493</v>
      </c>
      <c r="AV6" s="27">
        <v>1087</v>
      </c>
      <c r="AW6" s="28">
        <v>2249</v>
      </c>
      <c r="AX6" s="29"/>
      <c r="AY6" s="30">
        <f t="shared" si="12"/>
        <v>3336</v>
      </c>
      <c r="AZ6" s="21">
        <f t="shared" si="13"/>
        <v>-0.15757575757575756</v>
      </c>
      <c r="BA6" s="21">
        <f t="shared" si="14"/>
        <v>-0.10945008008542445</v>
      </c>
      <c r="BB6" s="47">
        <v>1345</v>
      </c>
      <c r="BC6" s="2">
        <v>2615</v>
      </c>
      <c r="BD6" s="9"/>
      <c r="BE6" s="18">
        <f t="shared" si="15"/>
        <v>3960</v>
      </c>
      <c r="BF6" s="21">
        <f t="shared" si="36"/>
        <v>0.18705035971223022</v>
      </c>
      <c r="BG6" s="21">
        <f t="shared" si="37"/>
        <v>4.2928627864103237E-2</v>
      </c>
      <c r="BH6" s="42">
        <v>1412</v>
      </c>
      <c r="BI6" s="28">
        <v>2704</v>
      </c>
      <c r="BJ6" s="29"/>
      <c r="BK6" s="30">
        <f t="shared" si="16"/>
        <v>4116</v>
      </c>
      <c r="BL6" s="21">
        <f t="shared" si="38"/>
        <v>3.9393939393939391E-2</v>
      </c>
      <c r="BM6" s="21">
        <f t="shared" si="39"/>
        <v>9.5263437998935607E-2</v>
      </c>
      <c r="BN6" s="47">
        <v>1365</v>
      </c>
      <c r="BO6" s="2">
        <v>2648</v>
      </c>
      <c r="BP6" s="9"/>
      <c r="BQ6" s="18">
        <f t="shared" si="17"/>
        <v>4013</v>
      </c>
      <c r="BR6" s="21">
        <f t="shared" si="40"/>
        <v>-2.5024295432458699E-2</v>
      </c>
      <c r="BS6" s="21">
        <f t="shared" si="41"/>
        <v>2.0081342145399084E-2</v>
      </c>
      <c r="BT6" s="23">
        <v>1451</v>
      </c>
      <c r="BU6" s="24">
        <v>2733</v>
      </c>
      <c r="BV6" s="29"/>
      <c r="BW6" s="30">
        <f t="shared" si="42"/>
        <v>4184</v>
      </c>
      <c r="BX6" s="21">
        <f t="shared" si="43"/>
        <v>4.2611512584101667E-2</v>
      </c>
      <c r="BY6" s="21">
        <f t="shared" si="44"/>
        <v>5.6565656565656569E-2</v>
      </c>
      <c r="BZ6" s="13">
        <v>1477</v>
      </c>
      <c r="CA6" s="2">
        <v>2770</v>
      </c>
      <c r="CB6" s="9"/>
      <c r="CC6" s="22">
        <f t="shared" si="45"/>
        <v>4247</v>
      </c>
      <c r="CD6" s="21">
        <f t="shared" si="46"/>
        <v>1.505736137667304E-2</v>
      </c>
      <c r="CE6" s="21">
        <f t="shared" si="47"/>
        <v>0.27308153477218228</v>
      </c>
      <c r="CF6" s="27">
        <v>1262</v>
      </c>
      <c r="CG6" s="28">
        <v>2546</v>
      </c>
      <c r="CH6" s="29"/>
      <c r="CI6" s="30">
        <f t="shared" si="18"/>
        <v>3808</v>
      </c>
      <c r="CJ6" s="21">
        <f t="shared" si="48"/>
        <v>-0.10336708264657406</v>
      </c>
      <c r="CK6" s="21">
        <f t="shared" si="49"/>
        <v>-3.8383838383838381E-2</v>
      </c>
      <c r="CL6" s="47">
        <v>1450</v>
      </c>
      <c r="CM6" s="2">
        <v>2777</v>
      </c>
      <c r="CN6" s="9"/>
      <c r="CO6" s="18">
        <f t="shared" si="19"/>
        <v>4227</v>
      </c>
      <c r="CP6" s="21">
        <f t="shared" si="50"/>
        <v>0.11003151260504201</v>
      </c>
      <c r="CQ6" s="21">
        <f t="shared" si="51"/>
        <v>2.696793002915452E-2</v>
      </c>
      <c r="CR6" s="41">
        <v>1558</v>
      </c>
      <c r="CS6" s="24">
        <v>2875</v>
      </c>
      <c r="CT6" s="29"/>
      <c r="CU6" s="30">
        <f t="shared" si="20"/>
        <v>4433</v>
      </c>
      <c r="CV6" s="21">
        <f t="shared" si="52"/>
        <v>4.8734326945824462E-2</v>
      </c>
      <c r="CW6" s="21">
        <f t="shared" si="53"/>
        <v>0.1046598554697234</v>
      </c>
      <c r="CX6" s="47">
        <v>1500</v>
      </c>
      <c r="CY6" s="2">
        <v>2845</v>
      </c>
      <c r="CZ6" s="9"/>
      <c r="DA6" s="18">
        <f t="shared" si="21"/>
        <v>4345</v>
      </c>
      <c r="DB6" s="21">
        <f t="shared" si="54"/>
        <v>-1.9851116625310174E-2</v>
      </c>
      <c r="DC6" s="21">
        <f t="shared" si="55"/>
        <v>3.8479923518164434E-2</v>
      </c>
      <c r="DD6" s="47">
        <v>1576</v>
      </c>
      <c r="DE6" s="2">
        <v>2940</v>
      </c>
      <c r="DF6" s="9"/>
      <c r="DG6" s="18">
        <f t="shared" si="22"/>
        <v>4516</v>
      </c>
      <c r="DH6" s="21">
        <f t="shared" si="56"/>
        <v>3.9355581127733026E-2</v>
      </c>
      <c r="DI6" s="21">
        <f t="shared" si="57"/>
        <v>6.3338827407581816E-2</v>
      </c>
      <c r="DJ6" s="47">
        <v>1576</v>
      </c>
      <c r="DK6" s="2">
        <v>2955</v>
      </c>
      <c r="DL6" s="9"/>
      <c r="DM6" s="18">
        <f t="shared" si="23"/>
        <v>4531</v>
      </c>
      <c r="DN6" s="21">
        <f t="shared" si="58"/>
        <v>3.3215234720992029E-3</v>
      </c>
      <c r="DO6" s="21">
        <f t="shared" si="59"/>
        <v>0.18986344537815125</v>
      </c>
      <c r="DP6" s="47">
        <v>1326</v>
      </c>
      <c r="DQ6" s="2">
        <v>2679</v>
      </c>
      <c r="DR6" s="9"/>
      <c r="DS6" s="18">
        <f t="shared" si="24"/>
        <v>4005</v>
      </c>
      <c r="DT6" s="21">
        <f t="shared" si="60"/>
        <v>-0.11608916354005738</v>
      </c>
      <c r="DU6" s="21">
        <f t="shared" si="61"/>
        <v>-5.2519517388218598E-2</v>
      </c>
      <c r="DV6" s="47">
        <v>1507</v>
      </c>
      <c r="DW6" s="2">
        <v>2896</v>
      </c>
      <c r="DX6" s="9"/>
      <c r="DY6" s="18">
        <f t="shared" si="25"/>
        <v>4403</v>
      </c>
      <c r="DZ6" s="21">
        <f t="shared" si="62"/>
        <v>9.9375780274656683E-2</v>
      </c>
      <c r="EA6" s="21">
        <f t="shared" si="63"/>
        <v>-6.7674261222648319E-3</v>
      </c>
      <c r="EB6" s="47">
        <v>1592</v>
      </c>
      <c r="EC6" s="2">
        <v>2990</v>
      </c>
      <c r="ED6" s="9"/>
      <c r="EE6" s="18">
        <f t="shared" si="26"/>
        <v>4582</v>
      </c>
      <c r="EF6" s="21">
        <f t="shared" si="64"/>
        <v>4.0654099477628887E-2</v>
      </c>
      <c r="EG6" s="21">
        <f t="shared" si="65"/>
        <v>5.4545454545454543E-2</v>
      </c>
      <c r="EH6" s="47">
        <v>1555</v>
      </c>
      <c r="EI6" s="2">
        <v>2926</v>
      </c>
      <c r="EJ6" s="9"/>
      <c r="EK6" s="18">
        <f t="shared" si="27"/>
        <v>4481</v>
      </c>
      <c r="EL6" s="21">
        <f t="shared" si="66"/>
        <v>-2.2042776080314273E-2</v>
      </c>
      <c r="EM6" s="21">
        <f t="shared" si="67"/>
        <v>-7.7502214348981399E-3</v>
      </c>
      <c r="EN6" s="47">
        <v>1489</v>
      </c>
      <c r="EO6" s="2">
        <v>2742</v>
      </c>
      <c r="EP6" s="9"/>
      <c r="EQ6" s="18">
        <f t="shared" si="28"/>
        <v>4231</v>
      </c>
      <c r="ER6" s="21">
        <f t="shared" si="68"/>
        <v>-5.57911180540058E-2</v>
      </c>
      <c r="ES6" s="21">
        <f t="shared" si="69"/>
        <v>-6.621054954756124E-2</v>
      </c>
    </row>
    <row r="7" spans="1:149" ht="40.200000000000003" customHeight="1" x14ac:dyDescent="0.4">
      <c r="A7" s="55" t="s">
        <v>10</v>
      </c>
      <c r="B7" s="13">
        <v>2116</v>
      </c>
      <c r="C7" s="2">
        <v>2391</v>
      </c>
      <c r="D7" s="9"/>
      <c r="E7" s="18">
        <f t="shared" si="0"/>
        <v>4507</v>
      </c>
      <c r="F7" s="42">
        <v>3466</v>
      </c>
      <c r="G7" s="28">
        <v>3153</v>
      </c>
      <c r="H7" s="29"/>
      <c r="I7" s="30">
        <f t="shared" si="1"/>
        <v>6619</v>
      </c>
      <c r="J7" s="21">
        <f t="shared" si="29"/>
        <v>0.46860439316618591</v>
      </c>
      <c r="K7" s="13">
        <v>3440</v>
      </c>
      <c r="L7" s="2">
        <v>3138</v>
      </c>
      <c r="M7" s="9"/>
      <c r="N7" s="18">
        <f t="shared" si="2"/>
        <v>6578</v>
      </c>
      <c r="O7" s="21">
        <f t="shared" si="30"/>
        <v>-6.1942891675479681E-3</v>
      </c>
      <c r="P7" s="27">
        <v>2127</v>
      </c>
      <c r="Q7" s="28">
        <v>2285</v>
      </c>
      <c r="R7" s="29"/>
      <c r="S7" s="30">
        <f t="shared" si="3"/>
        <v>4412</v>
      </c>
      <c r="T7" s="21">
        <f t="shared" si="31"/>
        <v>-0.32927941623593798</v>
      </c>
      <c r="U7" s="13">
        <v>3743</v>
      </c>
      <c r="V7" s="2">
        <v>3427</v>
      </c>
      <c r="W7" s="9"/>
      <c r="X7" s="18">
        <f t="shared" si="4"/>
        <v>7170</v>
      </c>
      <c r="Y7" s="21">
        <f t="shared" si="32"/>
        <v>0.62511332728921121</v>
      </c>
      <c r="Z7" s="27">
        <v>3766</v>
      </c>
      <c r="AA7" s="28">
        <v>3448</v>
      </c>
      <c r="AB7" s="29"/>
      <c r="AC7" s="30">
        <f t="shared" si="5"/>
        <v>7214</v>
      </c>
      <c r="AD7" s="21">
        <f t="shared" si="6"/>
        <v>6.1366806136680611E-3</v>
      </c>
      <c r="AE7" s="13">
        <v>3273</v>
      </c>
      <c r="AF7" s="2">
        <v>3209</v>
      </c>
      <c r="AG7" s="9"/>
      <c r="AH7" s="18">
        <f t="shared" si="7"/>
        <v>6482</v>
      </c>
      <c r="AI7" s="21">
        <f t="shared" si="8"/>
        <v>-0.10146936512337122</v>
      </c>
      <c r="AJ7" s="23">
        <v>3722</v>
      </c>
      <c r="AK7" s="24">
        <v>3476</v>
      </c>
      <c r="AL7" s="29"/>
      <c r="AM7" s="30">
        <f t="shared" si="9"/>
        <v>7198</v>
      </c>
      <c r="AN7" s="21">
        <f t="shared" si="33"/>
        <v>0.11045973464979944</v>
      </c>
      <c r="AO7" s="21">
        <f t="shared" si="34"/>
        <v>9.425357251444208E-2</v>
      </c>
      <c r="AP7" s="13">
        <v>3740</v>
      </c>
      <c r="AQ7" s="2">
        <v>3507</v>
      </c>
      <c r="AR7" s="9"/>
      <c r="AS7" s="18">
        <f t="shared" si="10"/>
        <v>7247</v>
      </c>
      <c r="AT7" s="21">
        <f t="shared" si="35"/>
        <v>6.8074465129202557E-3</v>
      </c>
      <c r="AU7" s="21">
        <f t="shared" si="11"/>
        <v>0.64256572982774252</v>
      </c>
      <c r="AV7" s="27">
        <v>2109</v>
      </c>
      <c r="AW7" s="28">
        <v>2405</v>
      </c>
      <c r="AX7" s="29"/>
      <c r="AY7" s="30">
        <f t="shared" si="12"/>
        <v>4514</v>
      </c>
      <c r="AZ7" s="21">
        <f t="shared" si="13"/>
        <v>-0.37712156754519111</v>
      </c>
      <c r="BA7" s="21">
        <f t="shared" si="14"/>
        <v>-0.37043235704323568</v>
      </c>
      <c r="BB7" s="47">
        <v>3651</v>
      </c>
      <c r="BC7" s="2">
        <v>3473</v>
      </c>
      <c r="BD7" s="9"/>
      <c r="BE7" s="18">
        <f t="shared" si="15"/>
        <v>7124</v>
      </c>
      <c r="BF7" s="21">
        <f t="shared" si="36"/>
        <v>0.57820115197164379</v>
      </c>
      <c r="BG7" s="21">
        <f t="shared" si="37"/>
        <v>-1.2475741613529248E-2</v>
      </c>
      <c r="BH7" s="42">
        <v>3895</v>
      </c>
      <c r="BI7" s="28">
        <v>3667</v>
      </c>
      <c r="BJ7" s="29"/>
      <c r="BK7" s="30">
        <f t="shared" si="16"/>
        <v>7562</v>
      </c>
      <c r="BL7" s="21">
        <f t="shared" si="38"/>
        <v>6.1482313307130824E-2</v>
      </c>
      <c r="BM7" s="21">
        <f t="shared" si="39"/>
        <v>0.16661524220919469</v>
      </c>
      <c r="BN7" s="47">
        <v>3374</v>
      </c>
      <c r="BO7" s="2">
        <v>3378</v>
      </c>
      <c r="BP7" s="9"/>
      <c r="BQ7" s="18">
        <f t="shared" si="17"/>
        <v>6752</v>
      </c>
      <c r="BR7" s="21">
        <f t="shared" si="40"/>
        <v>-0.10711451996826236</v>
      </c>
      <c r="BS7" s="21">
        <f t="shared" si="41"/>
        <v>-6.1961656015559877E-2</v>
      </c>
      <c r="BT7" s="23">
        <v>3830</v>
      </c>
      <c r="BU7" s="24">
        <v>3647</v>
      </c>
      <c r="BV7" s="29"/>
      <c r="BW7" s="30">
        <f t="shared" si="42"/>
        <v>7477</v>
      </c>
      <c r="BX7" s="21">
        <f t="shared" si="43"/>
        <v>0.10737559241706161</v>
      </c>
      <c r="BY7" s="21">
        <f t="shared" si="44"/>
        <v>3.1737270594728854E-2</v>
      </c>
      <c r="BZ7" s="13">
        <v>3852</v>
      </c>
      <c r="CA7" s="2">
        <v>3670</v>
      </c>
      <c r="CB7" s="9"/>
      <c r="CC7" s="22">
        <f t="shared" si="45"/>
        <v>7522</v>
      </c>
      <c r="CD7" s="21">
        <f t="shared" si="46"/>
        <v>6.0184566002407383E-3</v>
      </c>
      <c r="CE7" s="21">
        <f t="shared" si="47"/>
        <v>0.66637128932210898</v>
      </c>
      <c r="CF7" s="27">
        <v>2560</v>
      </c>
      <c r="CG7" s="28">
        <v>2842</v>
      </c>
      <c r="CH7" s="29"/>
      <c r="CI7" s="30">
        <f t="shared" si="18"/>
        <v>5402</v>
      </c>
      <c r="CJ7" s="21">
        <f>(CI7-CC7)/CC7</f>
        <v>-0.28183993618718428</v>
      </c>
      <c r="CK7" s="21">
        <f t="shared" si="49"/>
        <v>-0.24171813587871982</v>
      </c>
      <c r="CL7" s="47">
        <v>3440</v>
      </c>
      <c r="CM7" s="2">
        <v>3525</v>
      </c>
      <c r="CN7" s="9"/>
      <c r="CO7" s="18">
        <f t="shared" si="19"/>
        <v>6965</v>
      </c>
      <c r="CP7" s="21">
        <f>(CO7-CI7)/CI7</f>
        <v>0.28933728248796742</v>
      </c>
      <c r="CQ7" s="21">
        <f t="shared" si="51"/>
        <v>-7.8947368421052627E-2</v>
      </c>
      <c r="CR7" s="41">
        <v>4105</v>
      </c>
      <c r="CS7" s="24">
        <v>3898</v>
      </c>
      <c r="CT7" s="29"/>
      <c r="CU7" s="30">
        <f t="shared" si="20"/>
        <v>8003</v>
      </c>
      <c r="CV7" s="21">
        <f t="shared" si="52"/>
        <v>0.14903086862885859</v>
      </c>
      <c r="CW7" s="21">
        <f t="shared" si="53"/>
        <v>0.18527843601895735</v>
      </c>
      <c r="CX7" s="47">
        <v>3594</v>
      </c>
      <c r="CY7" s="2">
        <v>3633</v>
      </c>
      <c r="CZ7" s="9"/>
      <c r="DA7" s="18">
        <f t="shared" si="21"/>
        <v>7227</v>
      </c>
      <c r="DB7" s="21">
        <f t="shared" si="54"/>
        <v>-9.696363863551169E-2</v>
      </c>
      <c r="DC7" s="21">
        <f t="shared" si="55"/>
        <v>-3.3435870001337437E-2</v>
      </c>
      <c r="DD7" s="47">
        <v>4087</v>
      </c>
      <c r="DE7" s="2">
        <v>3903</v>
      </c>
      <c r="DF7" s="9"/>
      <c r="DG7" s="18">
        <f t="shared" si="22"/>
        <v>7990</v>
      </c>
      <c r="DH7" s="21">
        <f t="shared" si="56"/>
        <v>0.10557631105576311</v>
      </c>
      <c r="DI7" s="21">
        <f t="shared" si="57"/>
        <v>6.2217495346982184E-2</v>
      </c>
      <c r="DJ7" s="47">
        <v>4094</v>
      </c>
      <c r="DK7" s="2">
        <v>3932</v>
      </c>
      <c r="DL7" s="9"/>
      <c r="DM7" s="18">
        <f t="shared" si="23"/>
        <v>8026</v>
      </c>
      <c r="DN7" s="21">
        <f t="shared" si="58"/>
        <v>4.505632040050063E-3</v>
      </c>
      <c r="DO7" s="21">
        <f t="shared" si="59"/>
        <v>0.48574601999259531</v>
      </c>
      <c r="DP7" s="47">
        <v>2641</v>
      </c>
      <c r="DQ7" s="2">
        <v>2970</v>
      </c>
      <c r="DR7" s="9"/>
      <c r="DS7" s="18">
        <f t="shared" si="24"/>
        <v>5611</v>
      </c>
      <c r="DT7" s="21">
        <f t="shared" si="60"/>
        <v>-0.30089708447545477</v>
      </c>
      <c r="DU7" s="21">
        <f t="shared" si="61"/>
        <v>-0.19440057430007179</v>
      </c>
      <c r="DV7" s="47">
        <v>3445</v>
      </c>
      <c r="DW7" s="2">
        <v>3645</v>
      </c>
      <c r="DX7" s="9"/>
      <c r="DY7" s="18">
        <f t="shared" si="25"/>
        <v>7090</v>
      </c>
      <c r="DZ7" s="21">
        <f t="shared" si="62"/>
        <v>0.26358937800748528</v>
      </c>
      <c r="EA7" s="21">
        <f t="shared" si="63"/>
        <v>-0.11408221916781207</v>
      </c>
      <c r="EB7" s="47">
        <v>4009</v>
      </c>
      <c r="EC7" s="2">
        <v>3898</v>
      </c>
      <c r="ED7" s="9"/>
      <c r="EE7" s="18">
        <f t="shared" si="26"/>
        <v>7907</v>
      </c>
      <c r="EF7" s="21">
        <f t="shared" si="64"/>
        <v>0.1152327221438646</v>
      </c>
      <c r="EG7" s="21">
        <f t="shared" si="65"/>
        <v>9.4091600940916009E-2</v>
      </c>
      <c r="EH7" s="47">
        <v>3535</v>
      </c>
      <c r="EI7" s="2">
        <v>3645</v>
      </c>
      <c r="EJ7" s="9"/>
      <c r="EK7" s="18">
        <f t="shared" si="27"/>
        <v>7180</v>
      </c>
      <c r="EL7" s="21">
        <f t="shared" si="66"/>
        <v>-9.1943847223978747E-2</v>
      </c>
      <c r="EM7" s="21">
        <f t="shared" si="67"/>
        <v>-0.10137672090112641</v>
      </c>
      <c r="EN7" s="47">
        <v>3819</v>
      </c>
      <c r="EO7" s="2">
        <v>3643</v>
      </c>
      <c r="EP7" s="9"/>
      <c r="EQ7" s="18">
        <f t="shared" si="28"/>
        <v>7462</v>
      </c>
      <c r="ER7" s="21">
        <f t="shared" si="68"/>
        <v>3.9275766016713093E-2</v>
      </c>
      <c r="ES7" s="21">
        <f t="shared" si="69"/>
        <v>-7.0271617243957141E-2</v>
      </c>
    </row>
    <row r="8" spans="1:149" ht="54" customHeight="1" x14ac:dyDescent="0.4">
      <c r="A8" s="55" t="s">
        <v>11</v>
      </c>
      <c r="B8" s="13">
        <v>21</v>
      </c>
      <c r="C8" s="2">
        <v>26</v>
      </c>
      <c r="D8" s="9"/>
      <c r="E8" s="18">
        <f t="shared" si="0"/>
        <v>47</v>
      </c>
      <c r="F8" s="42">
        <v>21</v>
      </c>
      <c r="G8" s="28">
        <v>28</v>
      </c>
      <c r="H8" s="29"/>
      <c r="I8" s="30">
        <f t="shared" si="1"/>
        <v>49</v>
      </c>
      <c r="J8" s="21">
        <f t="shared" si="29"/>
        <v>4.2553191489361701E-2</v>
      </c>
      <c r="K8" s="13">
        <v>23</v>
      </c>
      <c r="L8" s="2">
        <v>28</v>
      </c>
      <c r="M8" s="9"/>
      <c r="N8" s="18">
        <f t="shared" si="2"/>
        <v>51</v>
      </c>
      <c r="O8" s="21">
        <f t="shared" si="30"/>
        <v>4.0816326530612242E-2</v>
      </c>
      <c r="P8" s="27">
        <v>21</v>
      </c>
      <c r="Q8" s="28">
        <v>28</v>
      </c>
      <c r="R8" s="29"/>
      <c r="S8" s="30">
        <f t="shared" si="3"/>
        <v>49</v>
      </c>
      <c r="T8" s="21">
        <f t="shared" si="31"/>
        <v>-3.9215686274509803E-2</v>
      </c>
      <c r="U8" s="13">
        <v>24</v>
      </c>
      <c r="V8" s="2">
        <v>31</v>
      </c>
      <c r="W8" s="9"/>
      <c r="X8" s="18">
        <f t="shared" si="4"/>
        <v>55</v>
      </c>
      <c r="Y8" s="21">
        <f t="shared" si="32"/>
        <v>0.12244897959183673</v>
      </c>
      <c r="Z8" s="27">
        <v>27</v>
      </c>
      <c r="AA8" s="28">
        <v>31</v>
      </c>
      <c r="AB8" s="29"/>
      <c r="AC8" s="30">
        <f t="shared" si="5"/>
        <v>58</v>
      </c>
      <c r="AD8" s="21">
        <f t="shared" si="6"/>
        <v>5.4545454545454543E-2</v>
      </c>
      <c r="AE8" s="13">
        <v>26</v>
      </c>
      <c r="AF8" s="2">
        <v>32</v>
      </c>
      <c r="AG8" s="9"/>
      <c r="AH8" s="18">
        <f t="shared" si="7"/>
        <v>58</v>
      </c>
      <c r="AI8" s="21">
        <f t="shared" si="8"/>
        <v>0</v>
      </c>
      <c r="AJ8" s="23">
        <v>23</v>
      </c>
      <c r="AK8" s="24">
        <v>33</v>
      </c>
      <c r="AL8" s="29"/>
      <c r="AM8" s="30">
        <f t="shared" si="9"/>
        <v>56</v>
      </c>
      <c r="AN8" s="21">
        <f t="shared" si="33"/>
        <v>-3.4482758620689655E-2</v>
      </c>
      <c r="AO8" s="21">
        <f t="shared" si="34"/>
        <v>9.8039215686274508E-2</v>
      </c>
      <c r="AP8" s="13">
        <v>25</v>
      </c>
      <c r="AQ8" s="2">
        <v>32</v>
      </c>
      <c r="AR8" s="9"/>
      <c r="AS8" s="18">
        <f t="shared" si="10"/>
        <v>57</v>
      </c>
      <c r="AT8" s="21">
        <f t="shared" si="35"/>
        <v>1.7857142857142856E-2</v>
      </c>
      <c r="AU8" s="21">
        <f t="shared" si="11"/>
        <v>0.16326530612244897</v>
      </c>
      <c r="AV8" s="27">
        <v>25</v>
      </c>
      <c r="AW8" s="28">
        <v>29</v>
      </c>
      <c r="AX8" s="29"/>
      <c r="AY8" s="30">
        <f t="shared" si="12"/>
        <v>54</v>
      </c>
      <c r="AZ8" s="21">
        <f t="shared" si="13"/>
        <v>-5.2631578947368418E-2</v>
      </c>
      <c r="BA8" s="21">
        <f t="shared" si="14"/>
        <v>-1.8181818181818181E-2</v>
      </c>
      <c r="BB8" s="47">
        <v>25</v>
      </c>
      <c r="BC8" s="2">
        <v>27</v>
      </c>
      <c r="BD8" s="9"/>
      <c r="BE8" s="18">
        <f t="shared" si="15"/>
        <v>52</v>
      </c>
      <c r="BF8" s="21">
        <f t="shared" si="36"/>
        <v>-3.7037037037037035E-2</v>
      </c>
      <c r="BG8" s="21">
        <f t="shared" si="37"/>
        <v>-0.10344827586206896</v>
      </c>
      <c r="BH8" s="42">
        <v>28</v>
      </c>
      <c r="BI8" s="28">
        <v>27</v>
      </c>
      <c r="BJ8" s="29"/>
      <c r="BK8" s="30">
        <f t="shared" si="16"/>
        <v>55</v>
      </c>
      <c r="BL8" s="21">
        <f t="shared" si="38"/>
        <v>5.7692307692307696E-2</v>
      </c>
      <c r="BM8" s="21">
        <f t="shared" si="39"/>
        <v>-5.1724137931034482E-2</v>
      </c>
      <c r="BN8" s="47">
        <v>27</v>
      </c>
      <c r="BO8" s="2">
        <v>28</v>
      </c>
      <c r="BP8" s="9"/>
      <c r="BQ8" s="18">
        <f t="shared" si="17"/>
        <v>55</v>
      </c>
      <c r="BR8" s="21">
        <f t="shared" si="40"/>
        <v>0</v>
      </c>
      <c r="BS8" s="21">
        <f t="shared" si="41"/>
        <v>-1.7857142857142856E-2</v>
      </c>
      <c r="BT8" s="23">
        <v>25</v>
      </c>
      <c r="BU8" s="24">
        <v>28</v>
      </c>
      <c r="BV8" s="29"/>
      <c r="BW8" s="30">
        <f t="shared" si="42"/>
        <v>53</v>
      </c>
      <c r="BX8" s="21">
        <f t="shared" si="43"/>
        <v>-3.6363636363636362E-2</v>
      </c>
      <c r="BY8" s="21">
        <f t="shared" si="44"/>
        <v>-7.0175438596491224E-2</v>
      </c>
      <c r="BZ8" s="13">
        <v>28</v>
      </c>
      <c r="CA8" s="2">
        <v>30</v>
      </c>
      <c r="CB8" s="9"/>
      <c r="CC8" s="22">
        <f t="shared" si="45"/>
        <v>58</v>
      </c>
      <c r="CD8" s="21">
        <f t="shared" si="46"/>
        <v>9.4339622641509441E-2</v>
      </c>
      <c r="CE8" s="21">
        <f t="shared" si="47"/>
        <v>7.407407407407407E-2</v>
      </c>
      <c r="CF8" s="27">
        <v>28</v>
      </c>
      <c r="CG8" s="28">
        <v>31</v>
      </c>
      <c r="CH8" s="29"/>
      <c r="CI8" s="30">
        <f t="shared" si="18"/>
        <v>59</v>
      </c>
      <c r="CJ8" s="21">
        <f t="shared" si="48"/>
        <v>1.7241379310344827E-2</v>
      </c>
      <c r="CK8" s="21">
        <f t="shared" si="49"/>
        <v>0.13461538461538461</v>
      </c>
      <c r="CL8" s="47">
        <v>27</v>
      </c>
      <c r="CM8" s="2">
        <v>31</v>
      </c>
      <c r="CN8" s="9"/>
      <c r="CO8" s="18">
        <f t="shared" si="19"/>
        <v>58</v>
      </c>
      <c r="CP8" s="21">
        <f t="shared" si="50"/>
        <v>-1.6949152542372881E-2</v>
      </c>
      <c r="CQ8" s="21">
        <f t="shared" si="51"/>
        <v>5.4545454545454543E-2</v>
      </c>
      <c r="CR8" s="41">
        <v>27</v>
      </c>
      <c r="CS8" s="24">
        <v>32</v>
      </c>
      <c r="CT8" s="29"/>
      <c r="CU8" s="30">
        <f t="shared" si="20"/>
        <v>59</v>
      </c>
      <c r="CV8" s="21">
        <f t="shared" si="52"/>
        <v>1.7241379310344827E-2</v>
      </c>
      <c r="CW8" s="21">
        <f t="shared" si="53"/>
        <v>7.2727272727272724E-2</v>
      </c>
      <c r="CX8" s="47">
        <v>25</v>
      </c>
      <c r="CY8" s="2">
        <v>32</v>
      </c>
      <c r="CZ8" s="9"/>
      <c r="DA8" s="18">
        <f t="shared" si="21"/>
        <v>57</v>
      </c>
      <c r="DB8" s="21">
        <f t="shared" si="54"/>
        <v>-3.3898305084745763E-2</v>
      </c>
      <c r="DC8" s="21">
        <f t="shared" si="55"/>
        <v>7.5471698113207544E-2</v>
      </c>
      <c r="DD8" s="47">
        <v>27</v>
      </c>
      <c r="DE8" s="2">
        <v>32</v>
      </c>
      <c r="DF8" s="9"/>
      <c r="DG8" s="18">
        <f t="shared" si="22"/>
        <v>59</v>
      </c>
      <c r="DH8" s="21">
        <f t="shared" si="56"/>
        <v>3.5087719298245612E-2</v>
      </c>
      <c r="DI8" s="21">
        <f t="shared" si="57"/>
        <v>1.7241379310344827E-2</v>
      </c>
      <c r="DJ8" s="47">
        <v>28</v>
      </c>
      <c r="DK8" s="2">
        <v>32</v>
      </c>
      <c r="DL8" s="9"/>
      <c r="DM8" s="18">
        <f t="shared" si="23"/>
        <v>60</v>
      </c>
      <c r="DN8" s="21">
        <f t="shared" si="58"/>
        <v>1.6949152542372881E-2</v>
      </c>
      <c r="DO8" s="21">
        <f t="shared" si="59"/>
        <v>1.6949152542372881E-2</v>
      </c>
      <c r="DP8" s="47">
        <v>27</v>
      </c>
      <c r="DQ8" s="2">
        <v>31</v>
      </c>
      <c r="DR8" s="9"/>
      <c r="DS8" s="18">
        <f t="shared" si="24"/>
        <v>58</v>
      </c>
      <c r="DT8" s="21">
        <f t="shared" si="60"/>
        <v>-3.3333333333333333E-2</v>
      </c>
      <c r="DU8" s="21">
        <f t="shared" si="61"/>
        <v>0</v>
      </c>
      <c r="DV8" s="47">
        <v>24</v>
      </c>
      <c r="DW8" s="2">
        <v>33</v>
      </c>
      <c r="DX8" s="9"/>
      <c r="DY8" s="18">
        <f t="shared" si="25"/>
        <v>57</v>
      </c>
      <c r="DZ8" s="21">
        <f t="shared" si="62"/>
        <v>-1.7241379310344827E-2</v>
      </c>
      <c r="EA8" s="21">
        <f t="shared" si="63"/>
        <v>-3.3898305084745763E-2</v>
      </c>
      <c r="EB8" s="47">
        <v>25</v>
      </c>
      <c r="EC8" s="2">
        <v>33</v>
      </c>
      <c r="ED8" s="9"/>
      <c r="EE8" s="18">
        <f t="shared" si="26"/>
        <v>58</v>
      </c>
      <c r="EF8" s="21">
        <f t="shared" si="64"/>
        <v>1.7543859649122806E-2</v>
      </c>
      <c r="EG8" s="21">
        <f t="shared" si="65"/>
        <v>1.7543859649122806E-2</v>
      </c>
      <c r="EH8" s="47">
        <v>25</v>
      </c>
      <c r="EI8" s="2">
        <v>32</v>
      </c>
      <c r="EJ8" s="9"/>
      <c r="EK8" s="18">
        <f t="shared" si="27"/>
        <v>57</v>
      </c>
      <c r="EL8" s="21">
        <f t="shared" si="66"/>
        <v>-1.7241379310344827E-2</v>
      </c>
      <c r="EM8" s="21">
        <f t="shared" si="67"/>
        <v>-3.3898305084745763E-2</v>
      </c>
      <c r="EN8" s="47">
        <v>28</v>
      </c>
      <c r="EO8" s="2">
        <v>30</v>
      </c>
      <c r="EP8" s="9"/>
      <c r="EQ8" s="18">
        <f t="shared" si="28"/>
        <v>58</v>
      </c>
      <c r="ER8" s="21">
        <f t="shared" si="68"/>
        <v>1.7543859649122806E-2</v>
      </c>
      <c r="ES8" s="21">
        <f t="shared" si="69"/>
        <v>-3.3333333333333333E-2</v>
      </c>
    </row>
    <row r="9" spans="1:149" ht="31.2" customHeight="1" x14ac:dyDescent="0.4">
      <c r="A9" s="55" t="s">
        <v>12</v>
      </c>
      <c r="B9" s="13">
        <v>190</v>
      </c>
      <c r="C9" s="2">
        <v>267</v>
      </c>
      <c r="D9" s="9"/>
      <c r="E9" s="18">
        <f t="shared" si="0"/>
        <v>457</v>
      </c>
      <c r="F9" s="42">
        <v>264</v>
      </c>
      <c r="G9" s="28">
        <v>317</v>
      </c>
      <c r="H9" s="29"/>
      <c r="I9" s="30">
        <f t="shared" si="1"/>
        <v>581</v>
      </c>
      <c r="J9" s="21">
        <f t="shared" si="29"/>
        <v>0.2713347921225383</v>
      </c>
      <c r="K9" s="13">
        <v>267</v>
      </c>
      <c r="L9" s="2">
        <v>321</v>
      </c>
      <c r="M9" s="9"/>
      <c r="N9" s="18">
        <f t="shared" si="2"/>
        <v>588</v>
      </c>
      <c r="O9" s="21">
        <f t="shared" si="30"/>
        <v>1.2048192771084338E-2</v>
      </c>
      <c r="P9" s="27">
        <v>198</v>
      </c>
      <c r="Q9" s="28">
        <v>242</v>
      </c>
      <c r="R9" s="29"/>
      <c r="S9" s="30">
        <f t="shared" si="3"/>
        <v>440</v>
      </c>
      <c r="T9" s="21">
        <f t="shared" si="31"/>
        <v>-0.25170068027210885</v>
      </c>
      <c r="U9" s="13">
        <v>299</v>
      </c>
      <c r="V9" s="2">
        <v>328</v>
      </c>
      <c r="W9" s="9"/>
      <c r="X9" s="18">
        <f t="shared" si="4"/>
        <v>627</v>
      </c>
      <c r="Y9" s="21">
        <f t="shared" si="32"/>
        <v>0.42499999999999999</v>
      </c>
      <c r="Z9" s="27">
        <v>303</v>
      </c>
      <c r="AA9" s="28">
        <v>339</v>
      </c>
      <c r="AB9" s="29"/>
      <c r="AC9" s="30">
        <f t="shared" si="5"/>
        <v>642</v>
      </c>
      <c r="AD9" s="21">
        <f t="shared" si="6"/>
        <v>2.3923444976076555E-2</v>
      </c>
      <c r="AE9" s="13">
        <v>286</v>
      </c>
      <c r="AF9" s="2">
        <v>327</v>
      </c>
      <c r="AG9" s="9"/>
      <c r="AH9" s="18">
        <f t="shared" si="7"/>
        <v>613</v>
      </c>
      <c r="AI9" s="21">
        <f t="shared" si="8"/>
        <v>-4.5171339563862926E-2</v>
      </c>
      <c r="AJ9" s="23">
        <v>305</v>
      </c>
      <c r="AK9" s="24">
        <v>342</v>
      </c>
      <c r="AL9" s="29"/>
      <c r="AM9" s="30">
        <f t="shared" si="9"/>
        <v>647</v>
      </c>
      <c r="AN9" s="21">
        <f t="shared" si="33"/>
        <v>5.5464926590538338E-2</v>
      </c>
      <c r="AO9" s="21">
        <f t="shared" si="34"/>
        <v>0.10034013605442177</v>
      </c>
      <c r="AP9" s="13">
        <v>313</v>
      </c>
      <c r="AQ9" s="2">
        <v>347</v>
      </c>
      <c r="AR9" s="9"/>
      <c r="AS9" s="18">
        <f t="shared" si="10"/>
        <v>660</v>
      </c>
      <c r="AT9" s="21">
        <f t="shared" si="35"/>
        <v>2.009273570324575E-2</v>
      </c>
      <c r="AU9" s="21">
        <f t="shared" si="11"/>
        <v>0.5</v>
      </c>
      <c r="AV9" s="27">
        <v>212</v>
      </c>
      <c r="AW9" s="28">
        <v>277</v>
      </c>
      <c r="AX9" s="29"/>
      <c r="AY9" s="30">
        <f t="shared" si="12"/>
        <v>489</v>
      </c>
      <c r="AZ9" s="21">
        <f t="shared" si="13"/>
        <v>-0.25909090909090909</v>
      </c>
      <c r="BA9" s="21">
        <f t="shared" si="14"/>
        <v>-0.22009569377990432</v>
      </c>
      <c r="BB9" s="47">
        <v>280</v>
      </c>
      <c r="BC9" s="2">
        <v>353</v>
      </c>
      <c r="BD9" s="9"/>
      <c r="BE9" s="18">
        <f t="shared" si="15"/>
        <v>633</v>
      </c>
      <c r="BF9" s="21">
        <f t="shared" si="36"/>
        <v>0.29447852760736198</v>
      </c>
      <c r="BG9" s="21">
        <f t="shared" si="37"/>
        <v>-1.4018691588785047E-2</v>
      </c>
      <c r="BH9" s="42">
        <v>304</v>
      </c>
      <c r="BI9" s="28">
        <v>371</v>
      </c>
      <c r="BJ9" s="29"/>
      <c r="BK9" s="30">
        <f t="shared" si="16"/>
        <v>675</v>
      </c>
      <c r="BL9" s="21">
        <f t="shared" si="38"/>
        <v>6.6350710900473939E-2</v>
      </c>
      <c r="BM9" s="21">
        <f t="shared" si="39"/>
        <v>0.10114192495921696</v>
      </c>
      <c r="BN9" s="47">
        <v>295</v>
      </c>
      <c r="BO9" s="2">
        <v>345</v>
      </c>
      <c r="BP9" s="9"/>
      <c r="BQ9" s="18">
        <f t="shared" si="17"/>
        <v>640</v>
      </c>
      <c r="BR9" s="21">
        <f t="shared" si="40"/>
        <v>-5.185185185185185E-2</v>
      </c>
      <c r="BS9" s="21">
        <f t="shared" si="41"/>
        <v>-1.0819165378670788E-2</v>
      </c>
      <c r="BT9" s="23">
        <v>308</v>
      </c>
      <c r="BU9" s="24">
        <v>372</v>
      </c>
      <c r="BV9" s="29"/>
      <c r="BW9" s="30">
        <f t="shared" si="42"/>
        <v>680</v>
      </c>
      <c r="BX9" s="21">
        <f t="shared" si="43"/>
        <v>6.25E-2</v>
      </c>
      <c r="BY9" s="21">
        <f t="shared" si="44"/>
        <v>3.0303030303030304E-2</v>
      </c>
      <c r="BZ9" s="13">
        <v>309</v>
      </c>
      <c r="CA9" s="2">
        <v>373</v>
      </c>
      <c r="CB9" s="9"/>
      <c r="CC9" s="22">
        <f t="shared" si="45"/>
        <v>682</v>
      </c>
      <c r="CD9" s="21">
        <f t="shared" si="46"/>
        <v>2.9411764705882353E-3</v>
      </c>
      <c r="CE9" s="21">
        <f t="shared" si="47"/>
        <v>0.39468302658486709</v>
      </c>
      <c r="CF9" s="27">
        <v>238</v>
      </c>
      <c r="CG9" s="28">
        <v>323</v>
      </c>
      <c r="CH9" s="29"/>
      <c r="CI9" s="30">
        <f t="shared" si="18"/>
        <v>561</v>
      </c>
      <c r="CJ9" s="21">
        <f t="shared" si="48"/>
        <v>-0.17741935483870969</v>
      </c>
      <c r="CK9" s="21">
        <f t="shared" si="49"/>
        <v>-0.11374407582938388</v>
      </c>
      <c r="CL9" s="47">
        <v>300</v>
      </c>
      <c r="CM9" s="2">
        <v>381</v>
      </c>
      <c r="CN9" s="9"/>
      <c r="CO9" s="18">
        <f t="shared" si="19"/>
        <v>681</v>
      </c>
      <c r="CP9" s="21">
        <f t="shared" si="50"/>
        <v>0.21390374331550802</v>
      </c>
      <c r="CQ9" s="21">
        <f t="shared" si="51"/>
        <v>8.8888888888888889E-3</v>
      </c>
      <c r="CR9" s="41">
        <v>331</v>
      </c>
      <c r="CS9" s="24">
        <v>412</v>
      </c>
      <c r="CT9" s="29"/>
      <c r="CU9" s="30">
        <f t="shared" si="20"/>
        <v>743</v>
      </c>
      <c r="CV9" s="21">
        <f t="shared" si="52"/>
        <v>9.1042584434654919E-2</v>
      </c>
      <c r="CW9" s="21">
        <f t="shared" si="53"/>
        <v>0.16093750000000001</v>
      </c>
      <c r="CX9" s="47">
        <v>324</v>
      </c>
      <c r="CY9" s="2">
        <v>400</v>
      </c>
      <c r="CZ9" s="9"/>
      <c r="DA9" s="18">
        <f t="shared" si="21"/>
        <v>724</v>
      </c>
      <c r="DB9" s="21">
        <f t="shared" si="54"/>
        <v>-2.5572005383580079E-2</v>
      </c>
      <c r="DC9" s="21">
        <f t="shared" si="55"/>
        <v>6.4705882352941183E-2</v>
      </c>
      <c r="DD9" s="47">
        <v>344</v>
      </c>
      <c r="DE9" s="2">
        <v>426</v>
      </c>
      <c r="DF9" s="9"/>
      <c r="DG9" s="18">
        <f t="shared" si="22"/>
        <v>770</v>
      </c>
      <c r="DH9" s="21">
        <f t="shared" si="56"/>
        <v>6.3535911602209949E-2</v>
      </c>
      <c r="DI9" s="21">
        <f t="shared" si="57"/>
        <v>0.12903225806451613</v>
      </c>
      <c r="DJ9" s="47">
        <v>344</v>
      </c>
      <c r="DK9" s="2">
        <v>427</v>
      </c>
      <c r="DL9" s="9"/>
      <c r="DM9" s="18">
        <f t="shared" si="23"/>
        <v>771</v>
      </c>
      <c r="DN9" s="21">
        <f t="shared" si="58"/>
        <v>1.2987012987012987E-3</v>
      </c>
      <c r="DO9" s="21">
        <f t="shared" si="59"/>
        <v>0.37433155080213903</v>
      </c>
      <c r="DP9" s="47">
        <v>267</v>
      </c>
      <c r="DQ9" s="2">
        <v>362</v>
      </c>
      <c r="DR9" s="9"/>
      <c r="DS9" s="18">
        <f t="shared" si="24"/>
        <v>629</v>
      </c>
      <c r="DT9" s="21">
        <f t="shared" si="60"/>
        <v>-0.18417639429312582</v>
      </c>
      <c r="DU9" s="21">
        <f t="shared" si="61"/>
        <v>-7.63582966226138E-2</v>
      </c>
      <c r="DV9" s="47">
        <v>315</v>
      </c>
      <c r="DW9" s="2">
        <v>419</v>
      </c>
      <c r="DX9" s="9"/>
      <c r="DY9" s="18">
        <f t="shared" si="25"/>
        <v>734</v>
      </c>
      <c r="DZ9" s="21">
        <f t="shared" si="62"/>
        <v>0.16693163751987281</v>
      </c>
      <c r="EA9" s="21">
        <f t="shared" si="63"/>
        <v>-1.2113055181695828E-2</v>
      </c>
      <c r="EB9" s="47">
        <v>346</v>
      </c>
      <c r="EC9" s="2">
        <v>435</v>
      </c>
      <c r="ED9" s="9"/>
      <c r="EE9" s="18">
        <f t="shared" si="26"/>
        <v>781</v>
      </c>
      <c r="EF9" s="21">
        <f t="shared" si="64"/>
        <v>6.4032697547683926E-2</v>
      </c>
      <c r="EG9" s="21">
        <f t="shared" si="65"/>
        <v>7.8729281767955794E-2</v>
      </c>
      <c r="EH9" s="47">
        <v>318</v>
      </c>
      <c r="EI9" s="2">
        <v>417</v>
      </c>
      <c r="EJ9" s="9"/>
      <c r="EK9" s="18">
        <f t="shared" si="27"/>
        <v>735</v>
      </c>
      <c r="EL9" s="21">
        <f t="shared" si="66"/>
        <v>-5.8898847631242E-2</v>
      </c>
      <c r="EM9" s="21">
        <f t="shared" si="67"/>
        <v>-4.5454545454545456E-2</v>
      </c>
      <c r="EN9" s="47">
        <v>312</v>
      </c>
      <c r="EO9" s="2">
        <v>392</v>
      </c>
      <c r="EP9" s="9"/>
      <c r="EQ9" s="18">
        <f t="shared" si="28"/>
        <v>704</v>
      </c>
      <c r="ER9" s="21">
        <f t="shared" si="68"/>
        <v>-4.2176870748299317E-2</v>
      </c>
      <c r="ES9" s="21">
        <f t="shared" si="69"/>
        <v>-8.6900129701686118E-2</v>
      </c>
    </row>
    <row r="10" spans="1:149" ht="45.65" customHeight="1" thickBot="1" x14ac:dyDescent="0.45">
      <c r="A10" s="55" t="s">
        <v>13</v>
      </c>
      <c r="B10" s="14">
        <v>264</v>
      </c>
      <c r="C10" s="7">
        <v>252</v>
      </c>
      <c r="D10" s="10"/>
      <c r="E10" s="19">
        <f t="shared" si="0"/>
        <v>516</v>
      </c>
      <c r="F10" s="43">
        <v>290</v>
      </c>
      <c r="G10" s="32">
        <v>281</v>
      </c>
      <c r="H10" s="33"/>
      <c r="I10" s="34">
        <f t="shared" si="1"/>
        <v>571</v>
      </c>
      <c r="J10" s="21">
        <f t="shared" si="29"/>
        <v>0.1065891472868217</v>
      </c>
      <c r="K10" s="14">
        <v>291</v>
      </c>
      <c r="L10" s="7">
        <v>281</v>
      </c>
      <c r="M10" s="10"/>
      <c r="N10" s="19">
        <f t="shared" si="2"/>
        <v>572</v>
      </c>
      <c r="O10" s="21">
        <f t="shared" si="30"/>
        <v>1.7513134851138354E-3</v>
      </c>
      <c r="P10" s="31">
        <v>257</v>
      </c>
      <c r="Q10" s="32">
        <v>260</v>
      </c>
      <c r="R10" s="33">
        <v>2</v>
      </c>
      <c r="S10" s="34">
        <f t="shared" si="3"/>
        <v>519</v>
      </c>
      <c r="T10" s="21">
        <f t="shared" si="31"/>
        <v>-9.2657342657342656E-2</v>
      </c>
      <c r="U10" s="14">
        <v>298</v>
      </c>
      <c r="V10" s="7">
        <v>290</v>
      </c>
      <c r="W10" s="10">
        <v>8</v>
      </c>
      <c r="X10" s="19">
        <f t="shared" si="4"/>
        <v>596</v>
      </c>
      <c r="Y10" s="21">
        <f t="shared" si="32"/>
        <v>0.14836223506743737</v>
      </c>
      <c r="Z10" s="31">
        <v>301</v>
      </c>
      <c r="AA10" s="32">
        <v>290</v>
      </c>
      <c r="AB10" s="33"/>
      <c r="AC10" s="34">
        <f t="shared" si="5"/>
        <v>591</v>
      </c>
      <c r="AD10" s="21">
        <f t="shared" si="6"/>
        <v>-8.389261744966443E-3</v>
      </c>
      <c r="AE10" s="14">
        <v>301</v>
      </c>
      <c r="AF10" s="7">
        <v>284</v>
      </c>
      <c r="AG10" s="10"/>
      <c r="AH10" s="19">
        <f t="shared" si="7"/>
        <v>585</v>
      </c>
      <c r="AI10" s="21">
        <f t="shared" si="8"/>
        <v>-1.015228426395939E-2</v>
      </c>
      <c r="AJ10" s="23">
        <v>320</v>
      </c>
      <c r="AK10" s="24">
        <v>288</v>
      </c>
      <c r="AL10" s="33"/>
      <c r="AM10" s="34">
        <f t="shared" si="9"/>
        <v>608</v>
      </c>
      <c r="AN10" s="21">
        <f t="shared" si="33"/>
        <v>3.9316239316239315E-2</v>
      </c>
      <c r="AO10" s="21">
        <f t="shared" si="34"/>
        <v>6.2937062937062943E-2</v>
      </c>
      <c r="AP10" s="14">
        <v>326</v>
      </c>
      <c r="AQ10" s="7">
        <v>284</v>
      </c>
      <c r="AR10" s="10"/>
      <c r="AS10" s="19">
        <f t="shared" si="10"/>
        <v>610</v>
      </c>
      <c r="AT10" s="21">
        <f t="shared" si="35"/>
        <v>3.2894736842105261E-3</v>
      </c>
      <c r="AU10" s="21">
        <f t="shared" si="11"/>
        <v>0.17533718689788053</v>
      </c>
      <c r="AV10" s="31">
        <v>275</v>
      </c>
      <c r="AW10" s="32">
        <v>262</v>
      </c>
      <c r="AX10" s="33"/>
      <c r="AY10" s="34">
        <f t="shared" si="12"/>
        <v>537</v>
      </c>
      <c r="AZ10" s="21">
        <f t="shared" si="13"/>
        <v>-0.11967213114754098</v>
      </c>
      <c r="BA10" s="21">
        <f t="shared" si="14"/>
        <v>-9.8993288590604023E-2</v>
      </c>
      <c r="BB10" s="48">
        <v>328</v>
      </c>
      <c r="BC10" s="7">
        <v>285</v>
      </c>
      <c r="BD10" s="10"/>
      <c r="BE10" s="19">
        <f t="shared" si="15"/>
        <v>613</v>
      </c>
      <c r="BF10" s="21">
        <f t="shared" si="36"/>
        <v>0.14152700186219738</v>
      </c>
      <c r="BG10" s="21">
        <f t="shared" si="37"/>
        <v>3.7225042301184431E-2</v>
      </c>
      <c r="BH10" s="43">
        <v>334</v>
      </c>
      <c r="BI10" s="32">
        <v>295</v>
      </c>
      <c r="BJ10" s="33"/>
      <c r="BK10" s="34">
        <f t="shared" si="16"/>
        <v>629</v>
      </c>
      <c r="BL10" s="21">
        <f t="shared" si="38"/>
        <v>2.6101141924959218E-2</v>
      </c>
      <c r="BM10" s="21">
        <f t="shared" si="39"/>
        <v>7.521367521367521E-2</v>
      </c>
      <c r="BN10" s="48">
        <v>326</v>
      </c>
      <c r="BO10" s="7">
        <v>291</v>
      </c>
      <c r="BP10" s="10"/>
      <c r="BQ10" s="19">
        <f t="shared" si="17"/>
        <v>617</v>
      </c>
      <c r="BR10" s="21">
        <f t="shared" si="40"/>
        <v>-1.9077901430842606E-2</v>
      </c>
      <c r="BS10" s="21">
        <f t="shared" si="41"/>
        <v>1.4802631578947368E-2</v>
      </c>
      <c r="BT10" s="23">
        <v>336</v>
      </c>
      <c r="BU10" s="24">
        <v>295</v>
      </c>
      <c r="BV10" s="33"/>
      <c r="BW10" s="34">
        <f t="shared" si="42"/>
        <v>631</v>
      </c>
      <c r="BX10" s="21">
        <f t="shared" si="43"/>
        <v>2.2690437601296597E-2</v>
      </c>
      <c r="BY10" s="21">
        <f t="shared" si="44"/>
        <v>3.4426229508196723E-2</v>
      </c>
      <c r="BZ10" s="14">
        <v>339</v>
      </c>
      <c r="CA10" s="7">
        <v>303</v>
      </c>
      <c r="CB10" s="10"/>
      <c r="CC10" s="22">
        <f t="shared" si="45"/>
        <v>642</v>
      </c>
      <c r="CD10" s="21">
        <f t="shared" si="46"/>
        <v>1.7432646592709985E-2</v>
      </c>
      <c r="CE10" s="21">
        <f>(CC10-AY10)/AY10</f>
        <v>0.19553072625698323</v>
      </c>
      <c r="CF10" s="31">
        <v>303</v>
      </c>
      <c r="CG10" s="32">
        <v>288</v>
      </c>
      <c r="CH10" s="33"/>
      <c r="CI10" s="34">
        <f t="shared" si="18"/>
        <v>591</v>
      </c>
      <c r="CJ10" s="21">
        <f t="shared" si="48"/>
        <v>-7.9439252336448593E-2</v>
      </c>
      <c r="CK10" s="21">
        <f>(CI10-BE10)/BE10</f>
        <v>-3.588907014681892E-2</v>
      </c>
      <c r="CL10" s="48">
        <v>332</v>
      </c>
      <c r="CM10" s="7">
        <v>306</v>
      </c>
      <c r="CN10" s="10"/>
      <c r="CO10" s="19">
        <f t="shared" si="19"/>
        <v>638</v>
      </c>
      <c r="CP10" s="21">
        <f t="shared" si="50"/>
        <v>7.952622673434856E-2</v>
      </c>
      <c r="CQ10" s="21">
        <f>(CO10-BK10)/BK10</f>
        <v>1.4308426073131956E-2</v>
      </c>
      <c r="CR10" s="41">
        <v>343</v>
      </c>
      <c r="CS10" s="24">
        <v>316</v>
      </c>
      <c r="CT10" s="33"/>
      <c r="CU10" s="34">
        <f t="shared" si="20"/>
        <v>659</v>
      </c>
      <c r="CV10" s="21">
        <f t="shared" si="52"/>
        <v>3.2915360501567396E-2</v>
      </c>
      <c r="CW10" s="21">
        <f>(CU10-BQ10)/BQ10</f>
        <v>6.8071312803889783E-2</v>
      </c>
      <c r="CX10" s="48">
        <v>332</v>
      </c>
      <c r="CY10" s="7">
        <v>314</v>
      </c>
      <c r="CZ10" s="10"/>
      <c r="DA10" s="19">
        <f t="shared" si="21"/>
        <v>646</v>
      </c>
      <c r="DB10" s="21">
        <f t="shared" si="54"/>
        <v>-1.9726858877086494E-2</v>
      </c>
      <c r="DC10" s="21">
        <f t="shared" si="55"/>
        <v>2.3771790808240888E-2</v>
      </c>
      <c r="DD10" s="48">
        <v>347</v>
      </c>
      <c r="DE10" s="7">
        <v>320</v>
      </c>
      <c r="DF10" s="10"/>
      <c r="DG10" s="19">
        <f t="shared" si="22"/>
        <v>667</v>
      </c>
      <c r="DH10" s="21">
        <f t="shared" si="56"/>
        <v>3.2507739938080496E-2</v>
      </c>
      <c r="DI10" s="21">
        <f t="shared" si="57"/>
        <v>3.8940809968847349E-2</v>
      </c>
      <c r="DJ10" s="48">
        <v>350</v>
      </c>
      <c r="DK10" s="7">
        <v>325</v>
      </c>
      <c r="DL10" s="10"/>
      <c r="DM10" s="19">
        <f t="shared" si="23"/>
        <v>675</v>
      </c>
      <c r="DN10" s="21">
        <f t="shared" si="58"/>
        <v>1.1994002998500749E-2</v>
      </c>
      <c r="DO10" s="21">
        <f t="shared" si="59"/>
        <v>0.14213197969543148</v>
      </c>
      <c r="DP10" s="48">
        <v>309</v>
      </c>
      <c r="DQ10" s="7">
        <v>298</v>
      </c>
      <c r="DR10" s="10"/>
      <c r="DS10" s="19">
        <f t="shared" si="24"/>
        <v>607</v>
      </c>
      <c r="DT10" s="21">
        <f t="shared" si="60"/>
        <v>-0.10074074074074074</v>
      </c>
      <c r="DU10" s="21">
        <f t="shared" si="61"/>
        <v>-4.8589341692789965E-2</v>
      </c>
      <c r="DV10" s="48">
        <v>336</v>
      </c>
      <c r="DW10" s="7">
        <v>315</v>
      </c>
      <c r="DX10" s="10"/>
      <c r="DY10" s="19">
        <f t="shared" si="25"/>
        <v>651</v>
      </c>
      <c r="DZ10" s="21">
        <f t="shared" si="62"/>
        <v>7.248764415156507E-2</v>
      </c>
      <c r="EA10" s="21">
        <f t="shared" si="63"/>
        <v>-1.2139605462822459E-2</v>
      </c>
      <c r="EB10" s="48">
        <v>356</v>
      </c>
      <c r="EC10" s="7">
        <v>328</v>
      </c>
      <c r="ED10" s="10"/>
      <c r="EE10" s="19">
        <f t="shared" si="26"/>
        <v>684</v>
      </c>
      <c r="EF10" s="21">
        <f t="shared" si="64"/>
        <v>5.0691244239631339E-2</v>
      </c>
      <c r="EG10" s="21">
        <f t="shared" si="65"/>
        <v>5.8823529411764705E-2</v>
      </c>
      <c r="EH10" s="48">
        <v>350</v>
      </c>
      <c r="EI10" s="7">
        <v>317</v>
      </c>
      <c r="EJ10" s="10"/>
      <c r="EK10" s="19">
        <f t="shared" si="27"/>
        <v>667</v>
      </c>
      <c r="EL10" s="21">
        <f t="shared" si="66"/>
        <v>-2.4853801169590642E-2</v>
      </c>
      <c r="EM10" s="21">
        <f t="shared" si="67"/>
        <v>0</v>
      </c>
      <c r="EN10" s="48">
        <v>335</v>
      </c>
      <c r="EO10" s="7">
        <v>307</v>
      </c>
      <c r="EP10" s="10">
        <v>1</v>
      </c>
      <c r="EQ10" s="19">
        <f t="shared" si="28"/>
        <v>643</v>
      </c>
      <c r="ER10" s="21">
        <f t="shared" si="68"/>
        <v>-3.5982008995502246E-2</v>
      </c>
      <c r="ES10" s="21">
        <f t="shared" si="69"/>
        <v>-4.7407407407407405E-2</v>
      </c>
    </row>
    <row r="11" spans="1:149" ht="75.650000000000006" customHeight="1" thickBot="1" x14ac:dyDescent="0.45">
      <c r="A11" s="56" t="s">
        <v>14</v>
      </c>
      <c r="B11" s="15">
        <f>SUM(B4:B8)</f>
        <v>11737</v>
      </c>
      <c r="C11" s="15">
        <f>SUM(C4:C8)</f>
        <v>15743</v>
      </c>
      <c r="D11" s="15">
        <f>SUM(D4:D8)</f>
        <v>0</v>
      </c>
      <c r="E11" s="20">
        <f>SUM(B11:D11)</f>
        <v>27480</v>
      </c>
      <c r="F11" s="44">
        <f>SUM(F4:F8)</f>
        <v>14391</v>
      </c>
      <c r="G11" s="35">
        <f>SUM(G4:G8)</f>
        <v>17726</v>
      </c>
      <c r="H11" s="35">
        <f>SUM(H4:H8)</f>
        <v>1</v>
      </c>
      <c r="I11" s="36">
        <f>SUM(F11:H11)</f>
        <v>32118</v>
      </c>
      <c r="J11" s="38">
        <f t="shared" si="29"/>
        <v>0.16877729257641921</v>
      </c>
      <c r="K11" s="15">
        <f>SUM(K4:K8)</f>
        <v>14292</v>
      </c>
      <c r="L11" s="15">
        <f>SUM(L4:L8)</f>
        <v>17571</v>
      </c>
      <c r="M11" s="15">
        <f>SUM(M4:M8)</f>
        <v>1</v>
      </c>
      <c r="N11" s="20">
        <f>SUM(K11:M11)</f>
        <v>31864</v>
      </c>
      <c r="O11" s="38">
        <f t="shared" ref="O11" si="70">(N11-J11)/J11</f>
        <v>188792.16946959897</v>
      </c>
      <c r="P11" s="35">
        <f>SUM(P4:P8)</f>
        <v>11531</v>
      </c>
      <c r="Q11" s="35">
        <f>SUM(Q4:Q8)</f>
        <v>15306</v>
      </c>
      <c r="R11" s="35">
        <f>SUM(R4:R8)</f>
        <v>1</v>
      </c>
      <c r="S11" s="36">
        <f>SUM(P11:R11)</f>
        <v>26838</v>
      </c>
      <c r="T11" s="38">
        <f t="shared" ref="T11" si="71">(S11-O11)/O11</f>
        <v>-0.85784368029987756</v>
      </c>
      <c r="U11" s="15">
        <f>SUM(U4:U8)</f>
        <v>14899</v>
      </c>
      <c r="V11" s="15">
        <f>SUM(V4:V8)</f>
        <v>18584</v>
      </c>
      <c r="W11" s="15">
        <f>SUM(W4:W8)</f>
        <v>3</v>
      </c>
      <c r="X11" s="20">
        <f>SUM(U11:W11)</f>
        <v>33486</v>
      </c>
      <c r="Y11" s="38">
        <f t="shared" ref="Y11" si="72">(X11-T11)/T11</f>
        <v>-39036.0838608431</v>
      </c>
      <c r="Z11" s="35">
        <f>SUM(Z4:Z8)</f>
        <v>15100</v>
      </c>
      <c r="AA11" s="35">
        <f>SUM(AA4:AA8)</f>
        <v>18737</v>
      </c>
      <c r="AB11" s="35">
        <f>SUM(AB4:AB8)</f>
        <v>3</v>
      </c>
      <c r="AC11" s="36">
        <f>SUM(Z11:AB11)</f>
        <v>33840</v>
      </c>
      <c r="AD11" s="38">
        <f>(AC11-Y11)/Y11</f>
        <v>-1.8668902372644181</v>
      </c>
      <c r="AE11" s="15">
        <f>SUM(AE4:AE10)</f>
        <v>14967</v>
      </c>
      <c r="AF11" s="15">
        <f>SUM(AF4:AF10)</f>
        <v>18898</v>
      </c>
      <c r="AG11" s="15">
        <f>SUM(AG4:AG8)</f>
        <v>2</v>
      </c>
      <c r="AH11" s="20">
        <f>SUM(AE11:AG11)</f>
        <v>33867</v>
      </c>
      <c r="AI11" s="38" t="e">
        <f>(AH11-#REF!)/#REF!</f>
        <v>#REF!</v>
      </c>
      <c r="AJ11" s="35">
        <f>SUM(AJ4:AJ10)</f>
        <v>15744</v>
      </c>
      <c r="AK11" s="35">
        <f>SUM(AK4:AK10)</f>
        <v>19678</v>
      </c>
      <c r="AL11" s="35">
        <f>SUM(AL4:AL8)</f>
        <v>1</v>
      </c>
      <c r="AM11" s="36">
        <f>SUM(AJ11:AL11)</f>
        <v>35423</v>
      </c>
      <c r="AN11" s="38" t="e">
        <f>(AM11-#REF!)/#REF!</f>
        <v>#REF!</v>
      </c>
      <c r="AO11" s="38">
        <f>(AM11-K11)/K11</f>
        <v>1.4785194514413658</v>
      </c>
      <c r="AP11" s="15">
        <f>SUM(AP4:AP10)</f>
        <v>15767</v>
      </c>
      <c r="AQ11" s="15">
        <f>SUM(AQ4:AQ10)</f>
        <v>19822</v>
      </c>
      <c r="AR11" s="15">
        <f>SUM(AR4:AR8)</f>
        <v>3</v>
      </c>
      <c r="AS11" s="20">
        <f>SUM(AP11:AR11)</f>
        <v>35592</v>
      </c>
      <c r="AT11" s="38">
        <f>(AS11-AO11)/AO11</f>
        <v>24071.730301452844</v>
      </c>
      <c r="AU11" s="38">
        <f>(AS11-Q11)/Q11</f>
        <v>1.3253626029008232</v>
      </c>
      <c r="AV11" s="35">
        <f>SUM(AV4:AV10)</f>
        <v>12201</v>
      </c>
      <c r="AW11" s="35">
        <f>SUM(AW4:AW10)</f>
        <v>16815</v>
      </c>
      <c r="AX11" s="35">
        <f>SUM(AX4:AX8)</f>
        <v>0</v>
      </c>
      <c r="AY11" s="36">
        <f>SUM(AV11:AX11)</f>
        <v>29016</v>
      </c>
      <c r="AZ11" s="38">
        <f>(AY11-AU11)/AU11</f>
        <v>21891.876663708961</v>
      </c>
      <c r="BA11" s="38">
        <f>(AY11-W11)/W11</f>
        <v>9671</v>
      </c>
      <c r="BB11" s="49">
        <f>SUM(BB4:BB10)</f>
        <v>15387</v>
      </c>
      <c r="BC11" s="15">
        <f>SUM(BC4:BC10)</f>
        <v>19848</v>
      </c>
      <c r="BD11" s="15">
        <f>SUM(BD4:BD8)</f>
        <v>4</v>
      </c>
      <c r="BE11" s="20">
        <f>SUM(BB11:BD11)</f>
        <v>35239</v>
      </c>
      <c r="BF11" s="38">
        <f>(BE11-BA11)/BA11</f>
        <v>2.6437803743149622</v>
      </c>
      <c r="BG11" s="38">
        <f>(BE11-AC11)/AC11</f>
        <v>4.1341607565011818E-2</v>
      </c>
      <c r="BH11" s="44">
        <f>SUM(BH4:BH10)</f>
        <v>16119</v>
      </c>
      <c r="BI11" s="35">
        <f>SUM(BI4:BI10)</f>
        <v>20478</v>
      </c>
      <c r="BJ11" s="35">
        <f>SUM(BJ4:BJ8)</f>
        <v>4</v>
      </c>
      <c r="BK11" s="36">
        <f>SUM(BH11:BJ11)</f>
        <v>36601</v>
      </c>
      <c r="BL11" s="38">
        <f>(BK11-BG11)/BG11</f>
        <v>885329.83631165116</v>
      </c>
      <c r="BM11" s="38" t="e">
        <f>(BK11-AI11)/AI11</f>
        <v>#REF!</v>
      </c>
      <c r="BN11" s="49">
        <f>SUM(BN4:BN10)</f>
        <v>15250</v>
      </c>
      <c r="BO11" s="15">
        <f>SUM(BO4:BO10)</f>
        <v>19831</v>
      </c>
      <c r="BP11" s="15">
        <f>SUM(BP4:BP8)</f>
        <v>3</v>
      </c>
      <c r="BQ11" s="20">
        <f>SUM(BN11:BP11)</f>
        <v>35084</v>
      </c>
      <c r="BR11" s="38"/>
      <c r="BS11" s="38"/>
      <c r="BT11" s="35">
        <f>SUM(BT4:BT10)</f>
        <v>16087</v>
      </c>
      <c r="BU11" s="35">
        <f>SUM(BU4:BU10)</f>
        <v>20661</v>
      </c>
      <c r="BV11" s="35">
        <f>SUM(BV4:BV8)</f>
        <v>2</v>
      </c>
      <c r="BW11" s="36">
        <f>SUM(BT11:BV11)</f>
        <v>36750</v>
      </c>
      <c r="BX11" s="38"/>
      <c r="BY11" s="38">
        <f>(BW11-AU11)/AU11</f>
        <v>27727.260869565216</v>
      </c>
      <c r="BZ11" s="15">
        <f>SUM(BZ4:BZ10)</f>
        <v>16189</v>
      </c>
      <c r="CA11" s="15">
        <f>SUM(CA4:CA10)</f>
        <v>20815</v>
      </c>
      <c r="CB11" s="15">
        <f>SUM(CB4:CB8)</f>
        <v>2</v>
      </c>
      <c r="CC11" s="20">
        <f>SUM(BZ11:CB11)</f>
        <v>37006</v>
      </c>
      <c r="CD11" s="38"/>
      <c r="CE11" s="38">
        <f>(CC11-BA11)/BA11</f>
        <v>2.8264915727432531</v>
      </c>
      <c r="CF11" s="35">
        <f>SUM(CF4:CF10)</f>
        <v>13590</v>
      </c>
      <c r="CG11" s="35">
        <f>SUM(CG4:CG10)</f>
        <v>18551</v>
      </c>
      <c r="CH11" s="35">
        <f>SUM(CH4:CH8)</f>
        <v>2</v>
      </c>
      <c r="CI11" s="36">
        <f>SUM(CF11:CH11)</f>
        <v>32143</v>
      </c>
      <c r="CJ11" s="38"/>
      <c r="CK11" s="38">
        <f>(CI11-BG11)/BG11</f>
        <v>777496.58398856327</v>
      </c>
      <c r="CL11" s="49">
        <f>SUM(CL4:CL10)</f>
        <v>15494</v>
      </c>
      <c r="CM11" s="15">
        <f>SUM(CM4:CM10)</f>
        <v>20473</v>
      </c>
      <c r="CN11" s="15">
        <f>SUM(CN4:CN8)</f>
        <v>1</v>
      </c>
      <c r="CO11" s="20">
        <f>SUM(CL11:CN11)</f>
        <v>35968</v>
      </c>
      <c r="CP11" s="38"/>
      <c r="CQ11" s="38" t="e">
        <f>(CO11-BM11)/BM11</f>
        <v>#REF!</v>
      </c>
      <c r="CR11" s="44">
        <f>SUM(CR4:CR10)</f>
        <v>16793</v>
      </c>
      <c r="CS11" s="35">
        <f>SUM(CS4:CS10)</f>
        <v>21492</v>
      </c>
      <c r="CT11" s="35">
        <f>SUM(CT4:CT8)</f>
        <v>2</v>
      </c>
      <c r="CU11" s="36">
        <f>SUM(CR11:CT11)</f>
        <v>38287</v>
      </c>
      <c r="CV11" s="38"/>
      <c r="CW11" s="38"/>
      <c r="CX11" s="49">
        <f>SUM(CX4:CX10)</f>
        <v>15824</v>
      </c>
      <c r="CY11" s="15">
        <f>SUM(CY4:CY10)</f>
        <v>20871</v>
      </c>
      <c r="CZ11" s="15">
        <f>SUM(CZ4:CZ8)</f>
        <v>2</v>
      </c>
      <c r="DA11" s="20">
        <f>SUM(CX11:CZ11)</f>
        <v>36697</v>
      </c>
      <c r="DB11" s="38"/>
      <c r="DC11" s="38"/>
      <c r="DD11" s="49">
        <f>SUM(DD4:DD10)</f>
        <v>16829</v>
      </c>
      <c r="DE11" s="15">
        <f>SUM(DE4:DE10)</f>
        <v>21622</v>
      </c>
      <c r="DF11" s="15">
        <f>SUM(DF4:DF8)</f>
        <v>2</v>
      </c>
      <c r="DG11" s="20">
        <f>SUM(DD11:DF11)</f>
        <v>38453</v>
      </c>
      <c r="DH11" s="38"/>
      <c r="DI11" s="38"/>
      <c r="DJ11" s="49">
        <f>SUM(DJ4:DJ10)</f>
        <v>16811</v>
      </c>
      <c r="DK11" s="15">
        <f>SUM(DK4:DK10)</f>
        <v>21649</v>
      </c>
      <c r="DL11" s="15">
        <f>SUM(DL4:DL8)</f>
        <v>2</v>
      </c>
      <c r="DM11" s="20">
        <f>SUM(DJ11:DL11)</f>
        <v>38462</v>
      </c>
      <c r="DN11" s="38"/>
      <c r="DO11" s="38"/>
      <c r="DP11" s="49">
        <f>SUM(DP4:DP10)</f>
        <v>13678</v>
      </c>
      <c r="DQ11" s="15">
        <f>SUM(DQ4:DQ10)</f>
        <v>18985</v>
      </c>
      <c r="DR11" s="15">
        <f>SUM(DR4:DR8)</f>
        <v>1</v>
      </c>
      <c r="DS11" s="20">
        <f>SUM(DP11:DR11)</f>
        <v>32664</v>
      </c>
      <c r="DT11" s="38"/>
      <c r="DU11" s="38"/>
      <c r="DV11" s="49">
        <f>SUM(DV4:DV10)</f>
        <v>15309</v>
      </c>
      <c r="DW11" s="15">
        <f>SUM(DW4:DW10)</f>
        <v>20786</v>
      </c>
      <c r="DX11" s="15">
        <f>SUM(DX4:DX8)</f>
        <v>1</v>
      </c>
      <c r="DY11" s="20">
        <f>SUM(DV11:DX11)</f>
        <v>36096</v>
      </c>
      <c r="DZ11" s="38"/>
      <c r="EA11" s="38"/>
      <c r="EB11" s="49">
        <f>SUM(EB4:EB10)</f>
        <v>16551</v>
      </c>
      <c r="EC11" s="15">
        <f>SUM(EC4:EC10)</f>
        <v>21508</v>
      </c>
      <c r="ED11" s="15">
        <f>SUM(ED4:ED8)</f>
        <v>2</v>
      </c>
      <c r="EE11" s="20">
        <f>SUM(EB11:ED11)</f>
        <v>38061</v>
      </c>
      <c r="EF11" s="38"/>
      <c r="EG11" s="38"/>
      <c r="EH11" s="49">
        <f>SUM(EH4:EH10)</f>
        <v>15695</v>
      </c>
      <c r="EI11" s="15">
        <f>SUM(EI4:EI10)</f>
        <v>20830</v>
      </c>
      <c r="EJ11" s="15">
        <f>SUM(EJ4:EJ8)</f>
        <v>2</v>
      </c>
      <c r="EK11" s="20">
        <f>SUM(EH11:EJ11)</f>
        <v>36527</v>
      </c>
      <c r="EL11" s="38"/>
      <c r="EM11" s="38"/>
      <c r="EN11" s="49">
        <f>SUM(EN4:EN10)</f>
        <v>16007</v>
      </c>
      <c r="EO11" s="15">
        <f>SUM(EO4:EO10)</f>
        <v>20482</v>
      </c>
      <c r="EP11" s="15">
        <f>SUM(EP4:EP10)</f>
        <v>2</v>
      </c>
      <c r="EQ11" s="20">
        <f>SUM(EN11:EP11)</f>
        <v>36491</v>
      </c>
      <c r="ER11" s="38"/>
      <c r="ES11" s="38"/>
    </row>
    <row r="13" spans="1:149" x14ac:dyDescent="0.4">
      <c r="I13" s="37"/>
    </row>
    <row r="14" spans="1:149" x14ac:dyDescent="0.4">
      <c r="A14" s="74" t="s">
        <v>15</v>
      </c>
      <c r="B14" s="68"/>
      <c r="C14" s="68"/>
      <c r="D14" s="68"/>
      <c r="E14" s="68"/>
      <c r="F14" s="68"/>
      <c r="G14" s="68"/>
      <c r="H14" s="68"/>
      <c r="I14" s="69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70"/>
    </row>
    <row r="15" spans="1:149" x14ac:dyDescent="0.4">
      <c r="A15" s="75" t="s">
        <v>16</v>
      </c>
      <c r="B15" s="71"/>
      <c r="C15" s="71"/>
      <c r="D15" s="71"/>
      <c r="E15" s="71"/>
      <c r="F15" s="71"/>
      <c r="G15" s="71"/>
      <c r="H15" s="71"/>
      <c r="I15" s="72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3"/>
    </row>
  </sheetData>
  <mergeCells count="26">
    <mergeCell ref="B2:E2"/>
    <mergeCell ref="F2:I2"/>
    <mergeCell ref="K2:N2"/>
    <mergeCell ref="EN2:EQ2"/>
    <mergeCell ref="DJ2:DM2"/>
    <mergeCell ref="CX2:DA2"/>
    <mergeCell ref="EB2:EE2"/>
    <mergeCell ref="A1:DF1"/>
    <mergeCell ref="EH2:EK2"/>
    <mergeCell ref="CF2:CI2"/>
    <mergeCell ref="BZ2:CC2"/>
    <mergeCell ref="BT2:BW2"/>
    <mergeCell ref="BN2:BQ2"/>
    <mergeCell ref="CL2:CO2"/>
    <mergeCell ref="BB2:BE2"/>
    <mergeCell ref="AV2:AY2"/>
    <mergeCell ref="DP2:DS2"/>
    <mergeCell ref="AP2:AS2"/>
    <mergeCell ref="BH2:BK2"/>
    <mergeCell ref="P2:S2"/>
    <mergeCell ref="DV2:DY2"/>
    <mergeCell ref="CR2:CU2"/>
    <mergeCell ref="U2:X2"/>
    <mergeCell ref="Z2:AC2"/>
    <mergeCell ref="AE2:AH2"/>
    <mergeCell ref="AJ2:AM2"/>
  </mergeCells>
  <pageMargins left="0.24" right="0.2" top="0.5" bottom="0.25" header="0.3" footer="0.3"/>
  <pageSetup scale="41" orientation="landscape" r:id="rId1"/>
  <headerFooter>
    <oddHeader>&amp;CReport to the Trustees
Demographic Report for Active Employees with  Active Position and FTE greater than 0%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Swenson, Denise</dc:creator>
  <cp:keywords/>
  <dc:description/>
  <cp:lastModifiedBy>Williams, Aubrie</cp:lastModifiedBy>
  <cp:revision/>
  <dcterms:created xsi:type="dcterms:W3CDTF">2022-09-22T19:40:08Z</dcterms:created>
  <dcterms:modified xsi:type="dcterms:W3CDTF">2026-03-19T17:44:32Z</dcterms:modified>
  <cp:category/>
  <cp:contentStatus/>
</cp:coreProperties>
</file>