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May 16, 2024\Web\"/>
    </mc:Choice>
  </mc:AlternateContent>
  <xr:revisionPtr revIDLastSave="0" documentId="13_ncr:1_{36920F49-2D7B-4C36-B87B-1FE930DF3497}" xr6:coauthVersionLast="47" xr6:coauthVersionMax="47" xr10:uidLastSave="{00000000-0000-0000-0000-000000000000}"/>
  <bookViews>
    <workbookView xWindow="-108" yWindow="-108" windowWidth="23256" windowHeight="12576" xr2:uid="{1505697A-C8C4-4150-8B81-14224BE8FA54}"/>
  </bookViews>
  <sheets>
    <sheet name="Sheet2" sheetId="2" r:id="rId1"/>
  </sheets>
  <definedNames>
    <definedName name="_xlnm.Print_Area" localSheetId="0">Sheet2!$A$1:$CE$11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" i="2" l="1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CD5" i="2" l="1"/>
  <c r="CD6" i="2"/>
  <c r="BX7" i="2"/>
  <c r="CD7" i="2"/>
  <c r="CD10" i="2"/>
  <c r="CD8" i="2"/>
  <c r="CE7" i="2"/>
  <c r="CC11" i="2"/>
  <c r="CD9" i="2"/>
  <c r="CD4" i="2"/>
  <c r="BX10" i="2"/>
  <c r="BW11" i="2"/>
  <c r="BP11" i="2"/>
  <c r="BO11" i="2"/>
  <c r="BN11" i="2"/>
  <c r="BQ10" i="2"/>
  <c r="BQ9" i="2"/>
  <c r="BX9" i="2" s="1"/>
  <c r="BQ8" i="2"/>
  <c r="BQ7" i="2"/>
  <c r="BQ6" i="2"/>
  <c r="BQ5" i="2"/>
  <c r="BR5" i="2" s="1"/>
  <c r="BQ4" i="2"/>
  <c r="BX4" i="2" s="1"/>
  <c r="BJ11" i="2"/>
  <c r="BI11" i="2"/>
  <c r="BH11" i="2"/>
  <c r="BK10" i="2"/>
  <c r="BK9" i="2"/>
  <c r="BK8" i="2"/>
  <c r="BK7" i="2"/>
  <c r="BK6" i="2"/>
  <c r="BK5" i="2"/>
  <c r="BK4" i="2"/>
  <c r="BD11" i="2"/>
  <c r="BC11" i="2"/>
  <c r="BB11" i="2"/>
  <c r="BE10" i="2"/>
  <c r="BE9" i="2"/>
  <c r="BE8" i="2"/>
  <c r="BE7" i="2"/>
  <c r="BE6" i="2"/>
  <c r="BE5" i="2"/>
  <c r="BE4" i="2"/>
  <c r="AW11" i="2"/>
  <c r="AV11" i="2"/>
  <c r="AX11" i="2"/>
  <c r="AY10" i="2"/>
  <c r="CE10" i="2" s="1"/>
  <c r="AY9" i="2"/>
  <c r="CE9" i="2" s="1"/>
  <c r="AY8" i="2"/>
  <c r="CE8" i="2" s="1"/>
  <c r="AY7" i="2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7" i="2" l="1"/>
  <c r="BX6" i="2"/>
  <c r="BX5" i="2"/>
  <c r="BR4" i="2"/>
  <c r="BX8" i="2"/>
  <c r="BX11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9" i="2" l="1"/>
  <c r="BS8" i="2"/>
  <c r="BS7" i="2"/>
  <c r="BS10" i="2"/>
  <c r="BS5" i="2"/>
  <c r="BS6" i="2"/>
  <c r="BS4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BL11" i="2" s="1"/>
  <c r="I11" i="2"/>
  <c r="S11" i="2"/>
  <c r="X11" i="2"/>
  <c r="E11" i="2"/>
  <c r="N11" i="2"/>
  <c r="AZ11" i="2" l="1"/>
  <c r="BY11" i="2"/>
  <c r="CD11" i="2" s="1"/>
  <c r="BF11" i="2"/>
  <c r="CE11" i="2"/>
  <c r="AO11" i="2"/>
  <c r="J11" i="2"/>
  <c r="O11" i="2" s="1"/>
  <c r="T11" i="2" s="1"/>
  <c r="Y11" i="2" s="1"/>
  <c r="AD11" i="2" s="1"/>
  <c r="AN11" i="2"/>
  <c r="AT11" i="2" l="1"/>
  <c r="BS11" i="2"/>
  <c r="AI11" i="2"/>
  <c r="BM11" i="2" s="1"/>
  <c r="BR11" i="2" s="1"/>
</calcChain>
</file>

<file path=xl/sharedStrings.xml><?xml version="1.0" encoding="utf-8"?>
<sst xmlns="http://schemas.openxmlformats.org/spreadsheetml/2006/main" count="94" uniqueCount="18">
  <si>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</si>
  <si>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</si>
  <si>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</si>
  <si>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</si>
  <si>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</si>
  <si>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</si>
  <si>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</si>
  <si>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</si>
  <si>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</si>
  <si>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</si>
  <si>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</si>
  <si>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</si>
  <si>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</si>
  <si>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</si>
  <si>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</si>
  <si>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</si>
  <si>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Reported to the Board of Trustees</t>
  </si>
  <si>
    <t>May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</si>
</sst>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5" fontId="4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CE15"/>
  <sheetViews>
    <sheetView tabSelected="1" topLeftCell="A2" zoomScale="70" zoomScaleNormal="70" workbookViewId="0">
      <selection activeCell="AW18" sqref="AW18"/>
    </sheetView>
  </sheetViews>
  <sheetFormatPr defaultColWidth="8.88671875" defaultRowHeight="14.4" x14ac:dyDescent="0.3"/>
  <cols>
    <col min="1" max="1" width="16.88671875" style="1" customWidth="1"/>
    <col min="2" max="2" width="6" style="1" hidden="1" customWidth="1"/>
    <col min="3" max="3" width="7.33203125" style="1" hidden="1" customWidth="1"/>
    <col min="4" max="4" width="8.109375" style="1" hidden="1" customWidth="1"/>
    <col min="5" max="6" width="6" style="1" hidden="1" customWidth="1"/>
    <col min="7" max="7" width="7.33203125" style="1" hidden="1" customWidth="1"/>
    <col min="8" max="8" width="8.441406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3203125" style="1" hidden="1" customWidth="1"/>
    <col min="13" max="13" width="8.44140625" style="1" hidden="1" customWidth="1"/>
    <col min="14" max="14" width="6.33203125" style="1" hidden="1" customWidth="1"/>
    <col min="15" max="15" width="10.44140625" style="1" hidden="1" customWidth="1"/>
    <col min="16" max="16" width="6.33203125" style="1" hidden="1" customWidth="1"/>
    <col min="17" max="17" width="7.33203125" style="1" hidden="1" customWidth="1"/>
    <col min="18" max="18" width="8.44140625" style="1" hidden="1" customWidth="1"/>
    <col min="19" max="19" width="6.33203125" style="1" hidden="1" customWidth="1"/>
    <col min="20" max="20" width="10.6640625" style="1" hidden="1" customWidth="1"/>
    <col min="21" max="22" width="7.33203125" style="1" hidden="1" customWidth="1"/>
    <col min="23" max="23" width="8.33203125" style="1" hidden="1" customWidth="1"/>
    <col min="24" max="24" width="6.33203125" style="1" hidden="1" customWidth="1"/>
    <col min="25" max="25" width="10.6640625" style="1" hidden="1" customWidth="1"/>
    <col min="26" max="26" width="6.33203125" style="1" hidden="1" customWidth="1"/>
    <col min="27" max="27" width="7.6640625" style="1" hidden="1" customWidth="1"/>
    <col min="28" max="28" width="8.44140625" style="1" hidden="1" customWidth="1"/>
    <col min="29" max="29" width="6.33203125" style="1" hidden="1" customWidth="1"/>
    <col min="30" max="30" width="10.6640625" style="1" hidden="1" customWidth="1"/>
    <col min="31" max="31" width="6.33203125" style="1" hidden="1" customWidth="1"/>
    <col min="32" max="32" width="7.6640625" style="1" hidden="1" customWidth="1"/>
    <col min="33" max="33" width="8.33203125" style="1" hidden="1" customWidth="1"/>
    <col min="34" max="34" width="7.33203125" style="1" hidden="1" customWidth="1"/>
    <col min="35" max="35" width="10.6640625" style="1" hidden="1" customWidth="1"/>
    <col min="36" max="36" width="8.5546875" style="1" hidden="1" customWidth="1"/>
    <col min="37" max="37" width="9.6640625" style="1" hidden="1" customWidth="1"/>
    <col min="38" max="39" width="13.33203125" style="1" hidden="1" customWidth="1"/>
    <col min="40" max="40" width="10.6640625" style="1" hidden="1" customWidth="1"/>
    <col min="41" max="41" width="12.6640625" style="1" hidden="1" customWidth="1"/>
    <col min="42" max="42" width="8.5546875" style="1" hidden="1" customWidth="1"/>
    <col min="43" max="43" width="9.6640625" style="1" hidden="1" customWidth="1"/>
    <col min="44" max="44" width="13.33203125" style="1" hidden="1" customWidth="1"/>
    <col min="45" max="45" width="8.5546875" style="1" hidden="1" customWidth="1"/>
    <col min="46" max="47" width="10.6640625" style="1" hidden="1" customWidth="1"/>
    <col min="48" max="48" width="8.5546875" style="1" bestFit="1" customWidth="1"/>
    <col min="49" max="49" width="9.6640625" style="1" customWidth="1"/>
    <col min="50" max="50" width="13.33203125" style="1" customWidth="1"/>
    <col min="51" max="51" width="8.5546875" style="1" bestFit="1" customWidth="1"/>
    <col min="52" max="52" width="10.33203125" style="1" customWidth="1"/>
    <col min="53" max="53" width="14.6640625" style="1" hidden="1" customWidth="1"/>
    <col min="54" max="54" width="8.5546875" style="1" bestFit="1" customWidth="1"/>
    <col min="55" max="55" width="10.109375" style="1" customWidth="1"/>
    <col min="56" max="56" width="11.6640625" style="1" customWidth="1"/>
    <col min="57" max="57" width="8.5546875" style="1" bestFit="1" customWidth="1"/>
    <col min="58" max="58" width="10" style="1" customWidth="1"/>
    <col min="59" max="59" width="9.5546875" style="1" hidden="1" customWidth="1"/>
    <col min="60" max="60" width="8.5546875" style="1" bestFit="1" customWidth="1"/>
    <col min="61" max="61" width="11.44140625" style="1" customWidth="1"/>
    <col min="62" max="62" width="13.33203125" style="1" customWidth="1"/>
    <col min="63" max="63" width="7.6640625" style="1" customWidth="1"/>
    <col min="64" max="64" width="10" style="1" customWidth="1"/>
    <col min="65" max="65" width="9.5546875" style="1" hidden="1" customWidth="1"/>
    <col min="66" max="66" width="8.5546875" style="1" bestFit="1" customWidth="1"/>
    <col min="67" max="67" width="10.33203125" style="1" customWidth="1"/>
    <col min="68" max="68" width="12.6640625" style="1" customWidth="1"/>
    <col min="69" max="69" width="9.6640625" style="1" customWidth="1"/>
    <col min="70" max="70" width="10" style="1" customWidth="1"/>
    <col min="71" max="71" width="9.5546875" style="1" hidden="1" customWidth="1"/>
    <col min="72" max="72" width="8.5546875" style="1" bestFit="1" customWidth="1"/>
    <col min="73" max="73" width="9.6640625" style="1" customWidth="1"/>
    <col min="74" max="74" width="11.6640625" style="1" customWidth="1"/>
    <col min="75" max="75" width="8.5546875" style="1" customWidth="1"/>
    <col min="76" max="76" width="13.88671875" style="1" bestFit="1" customWidth="1"/>
    <col min="77" max="77" width="11.6640625" style="1" hidden="1" customWidth="1"/>
    <col min="78" max="78" width="8.5546875" style="1" customWidth="1"/>
    <col min="79" max="79" width="9.6640625" style="1" customWidth="1"/>
    <col min="80" max="80" width="13.33203125" style="1" customWidth="1"/>
    <col min="81" max="81" width="8.5546875" style="1" bestFit="1" customWidth="1"/>
    <col min="82" max="83" width="10.6640625" style="1" customWidth="1"/>
    <col min="84" max="16384" width="8.88671875" style="1"/>
  </cols>
  <sheetData>
    <row r="1" spans="1:83" ht="80.400000000000006" customHeight="1" thickBot="1" x14ac:dyDescent="0.35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2"/>
    </row>
    <row r="2" spans="1:83" ht="43.95" customHeight="1" thickBot="1" x14ac:dyDescent="0.35">
      <c r="A2" s="52" t="s">
        <v>12</v>
      </c>
      <c r="B2" s="58">
        <v>44562</v>
      </c>
      <c r="C2" s="58"/>
      <c r="D2" s="58"/>
      <c r="E2" s="59"/>
      <c r="F2" s="63">
        <v>44621</v>
      </c>
      <c r="G2" s="64"/>
      <c r="H2" s="64"/>
      <c r="I2" s="65"/>
      <c r="J2" s="45" t="s">
        <v>14</v>
      </c>
      <c r="K2" s="57">
        <v>44682</v>
      </c>
      <c r="L2" s="58"/>
      <c r="M2" s="58"/>
      <c r="N2" s="59"/>
      <c r="O2" s="45" t="s">
        <v>14</v>
      </c>
      <c r="P2" s="63">
        <v>44743</v>
      </c>
      <c r="Q2" s="64"/>
      <c r="R2" s="64"/>
      <c r="S2" s="65"/>
      <c r="T2" s="45" t="s">
        <v>14</v>
      </c>
      <c r="U2" s="57">
        <v>44805</v>
      </c>
      <c r="V2" s="58"/>
      <c r="W2" s="58"/>
      <c r="X2" s="59"/>
      <c r="Y2" s="45" t="s">
        <v>14</v>
      </c>
      <c r="Z2" s="63">
        <v>44866</v>
      </c>
      <c r="AA2" s="64"/>
      <c r="AB2" s="64"/>
      <c r="AC2" s="65"/>
      <c r="AD2" s="45" t="s">
        <v>14</v>
      </c>
      <c r="AE2" s="57">
        <v>44949</v>
      </c>
      <c r="AF2" s="58"/>
      <c r="AG2" s="58"/>
      <c r="AH2" s="59"/>
      <c r="AI2" s="45" t="s">
        <v>14</v>
      </c>
      <c r="AJ2" s="63">
        <v>44986</v>
      </c>
      <c r="AK2" s="64"/>
      <c r="AL2" s="64"/>
      <c r="AM2" s="65"/>
      <c r="AN2" s="45" t="s">
        <v>14</v>
      </c>
      <c r="AO2" s="45" t="s">
        <v>13</v>
      </c>
      <c r="AP2" s="57">
        <v>44682</v>
      </c>
      <c r="AQ2" s="58"/>
      <c r="AR2" s="58"/>
      <c r="AS2" s="59"/>
      <c r="AT2" s="45" t="s">
        <v>14</v>
      </c>
      <c r="AU2" s="45" t="s">
        <v>13</v>
      </c>
      <c r="AV2" s="63">
        <v>45108</v>
      </c>
      <c r="AW2" s="64"/>
      <c r="AX2" s="64"/>
      <c r="AY2" s="65"/>
      <c r="AZ2" s="45" t="s">
        <v>14</v>
      </c>
      <c r="BA2" s="45" t="s">
        <v>13</v>
      </c>
      <c r="BB2" s="57">
        <v>45170</v>
      </c>
      <c r="BC2" s="58"/>
      <c r="BD2" s="58"/>
      <c r="BE2" s="59"/>
      <c r="BF2" s="45" t="s">
        <v>14</v>
      </c>
      <c r="BG2" s="45" t="s">
        <v>13</v>
      </c>
      <c r="BH2" s="63">
        <v>45231</v>
      </c>
      <c r="BI2" s="64"/>
      <c r="BJ2" s="64"/>
      <c r="BK2" s="65"/>
      <c r="BL2" s="45" t="s">
        <v>14</v>
      </c>
      <c r="BM2" s="45" t="s">
        <v>13</v>
      </c>
      <c r="BN2" s="63">
        <v>45293</v>
      </c>
      <c r="BO2" s="64"/>
      <c r="BP2" s="64"/>
      <c r="BQ2" s="65"/>
      <c r="BR2" s="45" t="s">
        <v>14</v>
      </c>
      <c r="BS2" s="45" t="s">
        <v>13</v>
      </c>
      <c r="BT2" s="63">
        <v>45352</v>
      </c>
      <c r="BU2" s="64"/>
      <c r="BV2" s="64"/>
      <c r="BW2" s="65"/>
      <c r="BX2" s="45" t="s">
        <v>14</v>
      </c>
      <c r="BY2" s="45" t="s">
        <v>13</v>
      </c>
      <c r="BZ2" s="57">
        <v>45413</v>
      </c>
      <c r="CA2" s="58"/>
      <c r="CB2" s="58"/>
      <c r="CC2" s="59"/>
      <c r="CD2" s="45" t="s">
        <v>14</v>
      </c>
      <c r="CE2" s="45" t="s">
        <v>13</v>
      </c>
    </row>
    <row r="3" spans="1:83" ht="43.8" thickBot="1" x14ac:dyDescent="0.35">
      <c r="A3" s="53"/>
      <c r="B3" s="39" t="s">
        <v>9</v>
      </c>
      <c r="C3" s="5" t="s">
        <v>10</v>
      </c>
      <c r="D3" s="5" t="s">
        <v>11</v>
      </c>
      <c r="E3" s="16" t="s">
        <v>0</v>
      </c>
      <c r="F3" s="4" t="s">
        <v>9</v>
      </c>
      <c r="G3" s="5" t="s">
        <v>10</v>
      </c>
      <c r="H3" s="5" t="s">
        <v>11</v>
      </c>
      <c r="I3" s="16" t="s">
        <v>0</v>
      </c>
      <c r="J3" s="16"/>
      <c r="K3" s="4" t="s">
        <v>9</v>
      </c>
      <c r="L3" s="5" t="s">
        <v>10</v>
      </c>
      <c r="M3" s="5" t="s">
        <v>11</v>
      </c>
      <c r="N3" s="16" t="s">
        <v>0</v>
      </c>
      <c r="O3" s="16"/>
      <c r="P3" s="4" t="s">
        <v>9</v>
      </c>
      <c r="Q3" s="5" t="s">
        <v>10</v>
      </c>
      <c r="R3" s="5" t="s">
        <v>11</v>
      </c>
      <c r="S3" s="16" t="s">
        <v>0</v>
      </c>
      <c r="T3" s="16"/>
      <c r="U3" s="4" t="s">
        <v>9</v>
      </c>
      <c r="V3" s="5" t="s">
        <v>10</v>
      </c>
      <c r="W3" s="5" t="s">
        <v>11</v>
      </c>
      <c r="X3" s="16" t="s">
        <v>0</v>
      </c>
      <c r="Y3" s="16"/>
      <c r="Z3" s="4" t="s">
        <v>9</v>
      </c>
      <c r="AA3" s="5" t="s">
        <v>10</v>
      </c>
      <c r="AB3" s="5" t="s">
        <v>11</v>
      </c>
      <c r="AC3" s="16" t="s">
        <v>0</v>
      </c>
      <c r="AD3" s="16"/>
      <c r="AE3" s="4" t="s">
        <v>9</v>
      </c>
      <c r="AF3" s="5" t="s">
        <v>10</v>
      </c>
      <c r="AG3" s="5" t="s">
        <v>11</v>
      </c>
      <c r="AH3" s="16" t="s">
        <v>0</v>
      </c>
      <c r="AI3" s="16"/>
      <c r="AJ3" s="4" t="s">
        <v>9</v>
      </c>
      <c r="AK3" s="5" t="s">
        <v>10</v>
      </c>
      <c r="AL3" s="5" t="s">
        <v>11</v>
      </c>
      <c r="AM3" s="16" t="s">
        <v>0</v>
      </c>
      <c r="AN3" s="16"/>
      <c r="AO3" s="16"/>
      <c r="AP3" s="4" t="s">
        <v>9</v>
      </c>
      <c r="AQ3" s="5" t="s">
        <v>10</v>
      </c>
      <c r="AR3" s="5" t="s">
        <v>11</v>
      </c>
      <c r="AS3" s="16" t="s">
        <v>0</v>
      </c>
      <c r="AT3" s="16"/>
      <c r="AU3" s="16"/>
      <c r="AV3" s="4" t="s">
        <v>9</v>
      </c>
      <c r="AW3" s="5" t="s">
        <v>10</v>
      </c>
      <c r="AX3" s="5" t="s">
        <v>11</v>
      </c>
      <c r="AY3" s="16" t="s">
        <v>0</v>
      </c>
      <c r="AZ3" s="16"/>
      <c r="BA3" s="16"/>
      <c r="BB3" s="4" t="s">
        <v>9</v>
      </c>
      <c r="BC3" s="5" t="s">
        <v>10</v>
      </c>
      <c r="BD3" s="5" t="s">
        <v>11</v>
      </c>
      <c r="BE3" s="16" t="s">
        <v>0</v>
      </c>
      <c r="BF3" s="16"/>
      <c r="BG3" s="16"/>
      <c r="BH3" s="4" t="s">
        <v>9</v>
      </c>
      <c r="BI3" s="5" t="s">
        <v>10</v>
      </c>
      <c r="BJ3" s="5" t="s">
        <v>11</v>
      </c>
      <c r="BK3" s="16" t="s">
        <v>0</v>
      </c>
      <c r="BL3" s="16"/>
      <c r="BM3" s="16"/>
      <c r="BN3" s="4" t="s">
        <v>9</v>
      </c>
      <c r="BO3" s="5" t="s">
        <v>10</v>
      </c>
      <c r="BP3" s="5" t="s">
        <v>11</v>
      </c>
      <c r="BQ3" s="16" t="s">
        <v>0</v>
      </c>
      <c r="BR3" s="16"/>
      <c r="BS3" s="16"/>
      <c r="BT3" s="4" t="s">
        <v>9</v>
      </c>
      <c r="BU3" s="5" t="s">
        <v>10</v>
      </c>
      <c r="BV3" s="5" t="s">
        <v>11</v>
      </c>
      <c r="BW3" s="16" t="s">
        <v>0</v>
      </c>
      <c r="BX3" s="16"/>
      <c r="BY3" s="16"/>
      <c r="BZ3" s="4" t="s">
        <v>9</v>
      </c>
      <c r="CA3" s="5" t="s">
        <v>10</v>
      </c>
      <c r="CB3" s="5" t="s">
        <v>11</v>
      </c>
      <c r="CC3" s="16" t="s">
        <v>0</v>
      </c>
      <c r="CD3" s="16"/>
      <c r="CE3" s="16"/>
    </row>
    <row r="4" spans="1:83" ht="27" customHeight="1" x14ac:dyDescent="0.3">
      <c r="A4" s="54" t="s">
        <v>1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</row>
    <row r="5" spans="1:83" ht="43.2" customHeight="1" x14ac:dyDescent="0.3">
      <c r="A5" s="55" t="s">
        <v>2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18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19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0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1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2">(AM5-AH5)/AH5</f>
        <v>3.3542471042471045E-2</v>
      </c>
      <c r="AO5" s="21">
        <f t="shared" ref="AO5:AO10" si="23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4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25">(BE5-AY5)/AY5</f>
        <v>9.9158807035432062E-2</v>
      </c>
      <c r="BG5" s="21">
        <f t="shared" ref="BG5:BG10" si="26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27">(BK5-BE5)/BE5</f>
        <v>3.5482374768089055E-2</v>
      </c>
      <c r="BM5" s="21">
        <f t="shared" ref="BM5:BM10" si="28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29">(BQ5-BK5)/BK5</f>
        <v>-6.2709966405375137E-3</v>
      </c>
      <c r="BS5" s="21">
        <f t="shared" ref="BS5:BS10" si="30">(BQ5-AM5)/AM5</f>
        <v>3.5956105533504555E-2</v>
      </c>
      <c r="BT5" s="23">
        <v>1499</v>
      </c>
      <c r="BU5" s="24">
        <v>3060</v>
      </c>
      <c r="BV5" s="29"/>
      <c r="BW5" s="30">
        <f t="shared" ref="BW5:BW10" si="31">SUM(BT5:BV5)</f>
        <v>4559</v>
      </c>
      <c r="BX5" s="21">
        <f t="shared" ref="BX5:BX10" si="32">(BW5-BQ5)/BQ5</f>
        <v>2.7496055893621817E-2</v>
      </c>
      <c r="BY5" s="21">
        <f t="shared" ref="BY5:BY10" si="33">(BW5-AS5)/AS5</f>
        <v>5.9247211895910784E-2</v>
      </c>
      <c r="BZ5" s="13">
        <v>1493</v>
      </c>
      <c r="CA5" s="2">
        <v>3081</v>
      </c>
      <c r="CB5" s="9"/>
      <c r="CC5" s="22">
        <f t="shared" ref="CC5:CC10" si="34">SUM(BZ5:CB5)</f>
        <v>4574</v>
      </c>
      <c r="CD5" s="21">
        <f t="shared" ref="CD5:CD10" si="35">(CC5-BW5)/BW5</f>
        <v>3.290195218249616E-3</v>
      </c>
      <c r="CE5" s="21">
        <f t="shared" ref="CE5:CE9" si="36">(CC5-AY5)/AY5</f>
        <v>0.16594443028294673</v>
      </c>
    </row>
    <row r="6" spans="1:83" ht="27" customHeight="1" x14ac:dyDescent="0.3">
      <c r="A6" s="55" t="s">
        <v>3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18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19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0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1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2"/>
        <v>4.6833422032996272E-2</v>
      </c>
      <c r="AO6" s="21">
        <f t="shared" si="23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4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25"/>
        <v>0.18705035971223022</v>
      </c>
      <c r="BG6" s="21">
        <f t="shared" si="26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27"/>
        <v>3.9393939393939391E-2</v>
      </c>
      <c r="BM6" s="21">
        <f t="shared" si="28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29"/>
        <v>-2.5024295432458699E-2</v>
      </c>
      <c r="BS6" s="21">
        <f t="shared" si="30"/>
        <v>2.0081342145399084E-2</v>
      </c>
      <c r="BT6" s="23">
        <v>1451</v>
      </c>
      <c r="BU6" s="24">
        <v>2733</v>
      </c>
      <c r="BV6" s="29"/>
      <c r="BW6" s="30">
        <f t="shared" si="31"/>
        <v>4184</v>
      </c>
      <c r="BX6" s="21">
        <f t="shared" si="32"/>
        <v>4.2611512584101667E-2</v>
      </c>
      <c r="BY6" s="21">
        <f t="shared" si="33"/>
        <v>5.6565656565656569E-2</v>
      </c>
      <c r="BZ6" s="13">
        <v>1477</v>
      </c>
      <c r="CA6" s="2">
        <v>2770</v>
      </c>
      <c r="CB6" s="9"/>
      <c r="CC6" s="22">
        <f t="shared" si="34"/>
        <v>4247</v>
      </c>
      <c r="CD6" s="21">
        <f t="shared" si="35"/>
        <v>1.505736137667304E-2</v>
      </c>
      <c r="CE6" s="21">
        <f t="shared" si="36"/>
        <v>0.27308153477218228</v>
      </c>
    </row>
    <row r="7" spans="1:83" ht="40.200000000000003" customHeight="1" x14ac:dyDescent="0.3">
      <c r="A7" s="55" t="s">
        <v>4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18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19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0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1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2"/>
        <v>0.11045973464979944</v>
      </c>
      <c r="AO7" s="21">
        <f t="shared" si="23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4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25"/>
        <v>0.57820115197164379</v>
      </c>
      <c r="BG7" s="21">
        <f t="shared" si="26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27"/>
        <v>6.1482313307130824E-2</v>
      </c>
      <c r="BM7" s="21">
        <f t="shared" si="28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29"/>
        <v>-0.10711451996826236</v>
      </c>
      <c r="BS7" s="21">
        <f t="shared" si="30"/>
        <v>-6.1961656015559877E-2</v>
      </c>
      <c r="BT7" s="23">
        <v>3830</v>
      </c>
      <c r="BU7" s="24">
        <v>3647</v>
      </c>
      <c r="BV7" s="29"/>
      <c r="BW7" s="30">
        <f t="shared" si="31"/>
        <v>7477</v>
      </c>
      <c r="BX7" s="21">
        <f t="shared" si="32"/>
        <v>0.10737559241706161</v>
      </c>
      <c r="BY7" s="21">
        <f t="shared" si="33"/>
        <v>3.1737270594728854E-2</v>
      </c>
      <c r="BZ7" s="13">
        <v>3852</v>
      </c>
      <c r="CA7" s="2">
        <v>3670</v>
      </c>
      <c r="CB7" s="9"/>
      <c r="CC7" s="22">
        <f t="shared" si="34"/>
        <v>7522</v>
      </c>
      <c r="CD7" s="21">
        <f t="shared" si="35"/>
        <v>6.0184566002407383E-3</v>
      </c>
      <c r="CE7" s="21">
        <f t="shared" si="36"/>
        <v>0.66637128932210898</v>
      </c>
    </row>
    <row r="8" spans="1:83" ht="54" customHeight="1" x14ac:dyDescent="0.3">
      <c r="A8" s="55" t="s">
        <v>5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18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19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0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1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2"/>
        <v>-3.4482758620689655E-2</v>
      </c>
      <c r="AO8" s="21">
        <f t="shared" si="23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4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25"/>
        <v>-3.7037037037037035E-2</v>
      </c>
      <c r="BG8" s="21">
        <f t="shared" si="26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27"/>
        <v>5.7692307692307696E-2</v>
      </c>
      <c r="BM8" s="21">
        <f t="shared" si="28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29"/>
        <v>0</v>
      </c>
      <c r="BS8" s="21">
        <f t="shared" si="30"/>
        <v>-1.7857142857142856E-2</v>
      </c>
      <c r="BT8" s="23">
        <v>25</v>
      </c>
      <c r="BU8" s="24">
        <v>28</v>
      </c>
      <c r="BV8" s="29"/>
      <c r="BW8" s="30">
        <f t="shared" si="31"/>
        <v>53</v>
      </c>
      <c r="BX8" s="21">
        <f t="shared" si="32"/>
        <v>-3.6363636363636362E-2</v>
      </c>
      <c r="BY8" s="21">
        <f t="shared" si="33"/>
        <v>-7.0175438596491224E-2</v>
      </c>
      <c r="BZ8" s="13">
        <v>28</v>
      </c>
      <c r="CA8" s="2">
        <v>30</v>
      </c>
      <c r="CB8" s="9"/>
      <c r="CC8" s="22">
        <f t="shared" si="34"/>
        <v>58</v>
      </c>
      <c r="CD8" s="21">
        <f t="shared" si="35"/>
        <v>9.4339622641509441E-2</v>
      </c>
      <c r="CE8" s="21">
        <f t="shared" si="36"/>
        <v>7.407407407407407E-2</v>
      </c>
    </row>
    <row r="9" spans="1:83" ht="31.2" customHeight="1" x14ac:dyDescent="0.3">
      <c r="A9" s="55" t="s">
        <v>6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18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19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0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1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2"/>
        <v>5.5464926590538338E-2</v>
      </c>
      <c r="AO9" s="21">
        <f t="shared" si="23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4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25"/>
        <v>0.29447852760736198</v>
      </c>
      <c r="BG9" s="21">
        <f t="shared" si="26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27"/>
        <v>6.6350710900473939E-2</v>
      </c>
      <c r="BM9" s="21">
        <f t="shared" si="28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29"/>
        <v>-5.185185185185185E-2</v>
      </c>
      <c r="BS9" s="21">
        <f t="shared" si="30"/>
        <v>-1.0819165378670788E-2</v>
      </c>
      <c r="BT9" s="23">
        <v>308</v>
      </c>
      <c r="BU9" s="24">
        <v>372</v>
      </c>
      <c r="BV9" s="29"/>
      <c r="BW9" s="30">
        <f t="shared" si="31"/>
        <v>680</v>
      </c>
      <c r="BX9" s="21">
        <f t="shared" si="32"/>
        <v>6.25E-2</v>
      </c>
      <c r="BY9" s="21">
        <f t="shared" si="33"/>
        <v>3.0303030303030304E-2</v>
      </c>
      <c r="BZ9" s="13">
        <v>309</v>
      </c>
      <c r="CA9" s="2">
        <v>373</v>
      </c>
      <c r="CB9" s="9"/>
      <c r="CC9" s="22">
        <f t="shared" si="34"/>
        <v>682</v>
      </c>
      <c r="CD9" s="21">
        <f t="shared" si="35"/>
        <v>2.9411764705882353E-3</v>
      </c>
      <c r="CE9" s="21">
        <f t="shared" si="36"/>
        <v>0.39468302658486709</v>
      </c>
    </row>
    <row r="10" spans="1:83" ht="45.6" customHeight="1" thickBot="1" x14ac:dyDescent="0.35">
      <c r="A10" s="55" t="s">
        <v>7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18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19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0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1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2"/>
        <v>3.9316239316239315E-2</v>
      </c>
      <c r="AO10" s="21">
        <f t="shared" si="23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4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25"/>
        <v>0.14152700186219738</v>
      </c>
      <c r="BG10" s="21">
        <f t="shared" si="26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27"/>
        <v>2.6101141924959218E-2</v>
      </c>
      <c r="BM10" s="21">
        <f t="shared" si="28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29"/>
        <v>-1.9077901430842606E-2</v>
      </c>
      <c r="BS10" s="21">
        <f t="shared" si="30"/>
        <v>1.4802631578947368E-2</v>
      </c>
      <c r="BT10" s="23">
        <v>336</v>
      </c>
      <c r="BU10" s="24">
        <v>295</v>
      </c>
      <c r="BV10" s="33"/>
      <c r="BW10" s="34">
        <f t="shared" si="31"/>
        <v>631</v>
      </c>
      <c r="BX10" s="21">
        <f t="shared" si="32"/>
        <v>2.2690437601296597E-2</v>
      </c>
      <c r="BY10" s="21">
        <f t="shared" si="33"/>
        <v>3.4426229508196723E-2</v>
      </c>
      <c r="BZ10" s="14">
        <v>339</v>
      </c>
      <c r="CA10" s="7">
        <v>303</v>
      </c>
      <c r="CB10" s="10"/>
      <c r="CC10" s="22">
        <f t="shared" si="34"/>
        <v>642</v>
      </c>
      <c r="CD10" s="21">
        <f t="shared" si="35"/>
        <v>1.7432646592709985E-2</v>
      </c>
      <c r="CE10" s="21">
        <f>(CC10-AY10)/AY10</f>
        <v>0.19553072625698323</v>
      </c>
    </row>
    <row r="11" spans="1:83" ht="75.599999999999994" customHeight="1" thickBot="1" x14ac:dyDescent="0.35">
      <c r="A11" s="56" t="s">
        <v>8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18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37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38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39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 t="e">
        <f>(BQ11-BM11)/BM11</f>
        <v>#REF!</v>
      </c>
      <c r="BS11" s="38">
        <f>(BQ11-AO11)/AO11</f>
        <v>23728.143343902324</v>
      </c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 t="e">
        <f>(BW11-#REF!)/#REF!</f>
        <v>#REF!</v>
      </c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>
        <f>(CC11-BY11)/BY11</f>
        <v>0.33464319371768803</v>
      </c>
      <c r="CE11" s="38">
        <f>(CC11-BA11)/BA11</f>
        <v>2.8264915727432531</v>
      </c>
    </row>
    <row r="13" spans="1:83" x14ac:dyDescent="0.3">
      <c r="A13" s="66" t="s">
        <v>16</v>
      </c>
      <c r="I13" s="37"/>
    </row>
    <row r="14" spans="1:83" x14ac:dyDescent="0.3">
      <c r="A14" s="67" t="s">
        <v>17</v>
      </c>
      <c r="I14" s="37"/>
    </row>
    <row r="15" spans="1:83" x14ac:dyDescent="0.3">
      <c r="I15" s="37"/>
    </row>
  </sheetData>
  <mergeCells count="16">
    <mergeCell ref="BZ2:CC2"/>
    <mergeCell ref="A1:CE1"/>
    <mergeCell ref="BT2:BW2"/>
    <mergeCell ref="BN2:BQ2"/>
    <mergeCell ref="BH2:BK2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5" bottom="0.2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2024-05-02T12:25:43Z</cp:lastPrinted>
  <dcterms:created xsi:type="dcterms:W3CDTF">2022-09-22T19:40:08Z</dcterms:created>
  <dcterms:modified xsi:type="dcterms:W3CDTF">2024-05-16T17:18:54Z</dcterms:modified>
</cp:coreProperties>
</file>