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brie\Box\BOT\L Drive\Meetings\BOT Meeting--Materials\2022-2023\November 17, 2022\web\"/>
    </mc:Choice>
  </mc:AlternateContent>
  <xr:revisionPtr revIDLastSave="0" documentId="13_ncr:1_{DFB61234-22AC-4F44-8BA7-BE3BE775008E}" xr6:coauthVersionLast="47" xr6:coauthVersionMax="47" xr10:uidLastSave="{00000000-0000-0000-0000-000000000000}"/>
  <bookViews>
    <workbookView xWindow="-108" yWindow="-108" windowWidth="23256" windowHeight="12576" xr2:uid="{1505697A-C8C4-4150-8B81-14224BE8FA54}"/>
  </bookViews>
  <sheets>
    <sheet name="Sheet2" sheetId="2" r:id="rId1"/>
  </sheets>
  <definedNames>
    <definedName name="_xlnm.Print_Area" localSheetId="0">Sheet2!$A$1:$AE$11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1" i="2" l="1"/>
  <c r="AA11" i="2"/>
  <c r="Z11" i="2"/>
  <c r="H11" i="2"/>
  <c r="G11" i="2"/>
  <c r="F11" i="2"/>
  <c r="D11" i="2"/>
  <c r="C11" i="2"/>
  <c r="B11" i="2"/>
  <c r="R11" i="2"/>
  <c r="M11" i="2"/>
  <c r="W11" i="2"/>
  <c r="V11" i="2"/>
  <c r="U11" i="2"/>
  <c r="Q11" i="2"/>
  <c r="P11" i="2"/>
  <c r="L11" i="2"/>
  <c r="K11" i="2"/>
  <c r="N4" i="2"/>
  <c r="O4" i="2" s="1"/>
  <c r="AC10" i="2"/>
  <c r="AD10" i="2" s="1"/>
  <c r="AC9" i="2"/>
  <c r="AD9" i="2" s="1"/>
  <c r="AC8" i="2"/>
  <c r="AE8" i="2" s="1"/>
  <c r="AC7" i="2"/>
  <c r="AE7" i="2" s="1"/>
  <c r="AC6" i="2"/>
  <c r="AD6" i="2" s="1"/>
  <c r="AC5" i="2"/>
  <c r="AD5" i="2" s="1"/>
  <c r="AC4" i="2"/>
  <c r="AD4" i="2" s="1"/>
  <c r="S10" i="2"/>
  <c r="T10" i="2" s="1"/>
  <c r="S9" i="2"/>
  <c r="T9" i="2" s="1"/>
  <c r="S8" i="2"/>
  <c r="T8" i="2" s="1"/>
  <c r="S7" i="2"/>
  <c r="T7" i="2" s="1"/>
  <c r="S6" i="2"/>
  <c r="T6" i="2" s="1"/>
  <c r="S5" i="2"/>
  <c r="T5" i="2" s="1"/>
  <c r="S4" i="2"/>
  <c r="T4" i="2" s="1"/>
  <c r="X10" i="2"/>
  <c r="Y10" i="2" s="1"/>
  <c r="X9" i="2"/>
  <c r="Y9" i="2" s="1"/>
  <c r="X8" i="2"/>
  <c r="Y8" i="2" s="1"/>
  <c r="X7" i="2"/>
  <c r="Y7" i="2" s="1"/>
  <c r="X6" i="2"/>
  <c r="Y6" i="2" s="1"/>
  <c r="X5" i="2"/>
  <c r="Y5" i="2" s="1"/>
  <c r="X4" i="2"/>
  <c r="Y4" i="2" s="1"/>
  <c r="N10" i="2"/>
  <c r="O10" i="2" s="1"/>
  <c r="N9" i="2"/>
  <c r="O9" i="2" s="1"/>
  <c r="N8" i="2"/>
  <c r="O8" i="2" s="1"/>
  <c r="N7" i="2"/>
  <c r="O7" i="2" s="1"/>
  <c r="N6" i="2"/>
  <c r="O6" i="2" s="1"/>
  <c r="N5" i="2"/>
  <c r="O5" i="2" s="1"/>
  <c r="I10" i="2"/>
  <c r="J10" i="2" s="1"/>
  <c r="I9" i="2"/>
  <c r="J9" i="2" s="1"/>
  <c r="I8" i="2"/>
  <c r="J8" i="2" s="1"/>
  <c r="I7" i="2"/>
  <c r="J7" i="2" s="1"/>
  <c r="I6" i="2"/>
  <c r="J6" i="2" s="1"/>
  <c r="I4" i="2"/>
  <c r="J4" i="2" s="1"/>
  <c r="I5" i="2"/>
  <c r="J5" i="2" s="1"/>
  <c r="E10" i="2"/>
  <c r="E9" i="2"/>
  <c r="E8" i="2"/>
  <c r="E7" i="2"/>
  <c r="E6" i="2"/>
  <c r="E5" i="2"/>
  <c r="E4" i="2"/>
  <c r="AD7" i="2" l="1"/>
  <c r="AE9" i="2"/>
  <c r="AE4" i="2"/>
  <c r="AD8" i="2"/>
  <c r="AE10" i="2"/>
  <c r="AE5" i="2"/>
  <c r="AE6" i="2"/>
  <c r="AC11" i="2"/>
  <c r="I11" i="2"/>
  <c r="S11" i="2"/>
  <c r="X11" i="2"/>
  <c r="E11" i="2"/>
  <c r="N11" i="2"/>
  <c r="AE11" i="2" l="1"/>
  <c r="J11" i="2"/>
  <c r="O11" i="2" s="1"/>
  <c r="T11" i="2" s="1"/>
  <c r="Y11" i="2" s="1"/>
  <c r="AD11" i="2" s="1"/>
</calcChain>
</file>

<file path=xl/sharedStrings.xml><?xml version="1.0" encoding="utf-8"?>
<sst xmlns="http://schemas.openxmlformats.org/spreadsheetml/2006/main" count="42" uniqueCount="18">
  <si>
    <t>Total</t>
  </si>
  <si>
    <t>White</t>
  </si>
  <si>
    <t>Black/African Amercian</t>
  </si>
  <si>
    <t>Hispanic</t>
  </si>
  <si>
    <t>Asian/ Pacific Islander</t>
  </si>
  <si>
    <t>American Indian/ American Native</t>
  </si>
  <si>
    <t>Multi-Racial</t>
  </si>
  <si>
    <t>No Race Selected</t>
  </si>
  <si>
    <t>Total (Excudes Multi-Racial and No Race Selected)</t>
  </si>
  <si>
    <t>Male</t>
  </si>
  <si>
    <t>Female</t>
  </si>
  <si>
    <t>No Gender Selected</t>
  </si>
  <si>
    <t>BOT Meeting Month</t>
  </si>
  <si>
    <t>Total Variance</t>
  </si>
  <si>
    <t>Bi-Monthly Variance</t>
  </si>
  <si>
    <r>
      <rPr>
        <b/>
        <sz val="12"/>
        <color theme="1"/>
        <rFont val="Calibri"/>
        <family val="2"/>
        <scheme val="minor"/>
      </rPr>
      <t>Board of Trustees Diversity Report</t>
    </r>
    <r>
      <rPr>
        <sz val="11"/>
        <color theme="1"/>
        <rFont val="Calibri"/>
        <family val="2"/>
        <scheme val="minor"/>
      </rPr>
      <t xml:space="preserve">
Race &amp; Gender for Active Employees with 
Active Position and
FTE greater than 0%</t>
    </r>
  </si>
  <si>
    <t>Reported to the Board of Trustees</t>
  </si>
  <si>
    <t>November 17,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</si>
</sst>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0" fontId="0" fillId="3" borderId="25" xfId="0" applyNumberForma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3" borderId="2" xfId="0" applyFill="1" applyBorder="1" applyAlignment="1">
      <alignment horizontal="center" vertical="center" wrapText="1"/>
    </xf>
    <xf numFmtId="10" fontId="4" fillId="4" borderId="25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" fontId="2" fillId="2" borderId="26" xfId="0" applyNumberFormat="1" applyFont="1" applyFill="1" applyBorder="1" applyAlignment="1">
      <alignment horizontal="center" vertical="center"/>
    </xf>
    <xf numFmtId="17" fontId="2" fillId="2" borderId="18" xfId="0" applyNumberFormat="1" applyFont="1" applyFill="1" applyBorder="1" applyAlignment="1">
      <alignment horizontal="center" vertical="center"/>
    </xf>
    <xf numFmtId="17" fontId="2" fillId="2" borderId="19" xfId="0" applyNumberFormat="1" applyFont="1" applyFill="1" applyBorder="1" applyAlignment="1">
      <alignment horizontal="center" vertical="center"/>
    </xf>
    <xf numFmtId="17" fontId="2" fillId="5" borderId="26" xfId="0" applyNumberFormat="1" applyFont="1" applyFill="1" applyBorder="1" applyAlignment="1">
      <alignment horizontal="center" vertical="center"/>
    </xf>
    <xf numFmtId="17" fontId="2" fillId="5" borderId="18" xfId="0" applyNumberFormat="1" applyFont="1" applyFill="1" applyBorder="1" applyAlignment="1">
      <alignment horizontal="center" vertical="center"/>
    </xf>
    <xf numFmtId="17" fontId="2" fillId="5" borderId="19" xfId="0" applyNumberFormat="1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top"/>
    </xf>
    <xf numFmtId="0" fontId="5" fillId="0" borderId="30" xfId="0" quotePrefix="1" applyFont="1" applyBorder="1" applyAlignment="1">
      <alignment horizontal="center" vertical="top"/>
    </xf>
    <xf numFmtId="0" fontId="5" fillId="0" borderId="28" xfId="0" applyFont="1" applyBorder="1" applyAlignment="1">
      <alignment horizontal="center" vertical="top"/>
    </xf>
    <xf numFmtId="0" fontId="5" fillId="0" borderId="29" xfId="0" applyFont="1" applyBorder="1" applyAlignment="1">
      <alignment horizontal="center" vertical="top"/>
    </xf>
    <xf numFmtId="0" fontId="5" fillId="0" borderId="31" xfId="0" quotePrefix="1" applyFont="1" applyBorder="1" applyAlignment="1">
      <alignment horizontal="center" vertical="top"/>
    </xf>
    <xf numFmtId="0" fontId="5" fillId="0" borderId="32" xfId="0" quotePrefix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71932-297F-4073-8575-C42418EFB94D}">
  <sheetPr>
    <pageSetUpPr fitToPage="1"/>
  </sheetPr>
  <dimension ref="A1:AE15"/>
  <sheetViews>
    <sheetView tabSelected="1" topLeftCell="A5" zoomScaleNormal="100" workbookViewId="0">
      <selection activeCell="A13" sqref="A13:D14"/>
    </sheetView>
  </sheetViews>
  <sheetFormatPr defaultColWidth="8.77734375" defaultRowHeight="14.4" x14ac:dyDescent="0.3"/>
  <cols>
    <col min="1" max="1" width="15.44140625" style="1" bestFit="1" customWidth="1"/>
    <col min="2" max="2" width="6" style="1" bestFit="1" customWidth="1"/>
    <col min="3" max="3" width="7.33203125" style="1" bestFit="1" customWidth="1"/>
    <col min="4" max="4" width="8.109375" style="1" customWidth="1"/>
    <col min="5" max="6" width="6" style="1" bestFit="1" customWidth="1"/>
    <col min="7" max="7" width="7.33203125" style="1" bestFit="1" customWidth="1"/>
    <col min="8" max="8" width="8.44140625" style="1" customWidth="1"/>
    <col min="9" max="9" width="6" style="1" bestFit="1" customWidth="1"/>
    <col min="10" max="10" width="11" style="1" customWidth="1"/>
    <col min="11" max="11" width="6" style="1" bestFit="1" customWidth="1"/>
    <col min="12" max="12" width="7.33203125" style="1" bestFit="1" customWidth="1"/>
    <col min="13" max="13" width="8.44140625" style="1" customWidth="1"/>
    <col min="14" max="14" width="6" style="1" bestFit="1" customWidth="1"/>
    <col min="15" max="15" width="10.44140625" style="1" customWidth="1"/>
    <col min="16" max="16" width="6" style="1" bestFit="1" customWidth="1"/>
    <col min="17" max="17" width="7.33203125" style="1" bestFit="1" customWidth="1"/>
    <col min="18" max="18" width="8.44140625" style="1" customWidth="1"/>
    <col min="19" max="19" width="6" style="1" bestFit="1" customWidth="1"/>
    <col min="20" max="20" width="10.6640625" style="1" bestFit="1" customWidth="1"/>
    <col min="21" max="21" width="6" style="1" bestFit="1" customWidth="1"/>
    <col min="22" max="22" width="7.33203125" style="1" bestFit="1" customWidth="1"/>
    <col min="23" max="23" width="8.109375" style="1" customWidth="1"/>
    <col min="24" max="24" width="6" style="1" bestFit="1" customWidth="1"/>
    <col min="25" max="25" width="11" style="1" customWidth="1"/>
    <col min="26" max="26" width="6" style="1" bestFit="1" customWidth="1"/>
    <col min="27" max="27" width="7.33203125" style="1" bestFit="1" customWidth="1"/>
    <col min="28" max="28" width="8.44140625" style="1" customWidth="1"/>
    <col min="29" max="29" width="6" style="1" bestFit="1" customWidth="1"/>
    <col min="30" max="30" width="11" style="1" customWidth="1"/>
    <col min="31" max="31" width="10.6640625" style="1" customWidth="1"/>
    <col min="32" max="16384" width="8.77734375" style="1"/>
  </cols>
  <sheetData>
    <row r="1" spans="1:31" ht="99" customHeight="1" thickBot="1" x14ac:dyDescent="0.35">
      <c r="A1" s="46" t="s">
        <v>15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8"/>
    </row>
    <row r="2" spans="1:31" ht="33" customHeight="1" thickBot="1" x14ac:dyDescent="0.35">
      <c r="A2" s="8" t="s">
        <v>12</v>
      </c>
      <c r="B2" s="49">
        <v>44562</v>
      </c>
      <c r="C2" s="50"/>
      <c r="D2" s="50"/>
      <c r="E2" s="51"/>
      <c r="F2" s="52">
        <v>44621</v>
      </c>
      <c r="G2" s="53"/>
      <c r="H2" s="53"/>
      <c r="I2" s="54"/>
      <c r="J2" s="44" t="s">
        <v>14</v>
      </c>
      <c r="K2" s="49">
        <v>44682</v>
      </c>
      <c r="L2" s="50"/>
      <c r="M2" s="50"/>
      <c r="N2" s="51"/>
      <c r="O2" s="44" t="s">
        <v>14</v>
      </c>
      <c r="P2" s="52">
        <v>44743</v>
      </c>
      <c r="Q2" s="53"/>
      <c r="R2" s="53"/>
      <c r="S2" s="54"/>
      <c r="T2" s="44" t="s">
        <v>14</v>
      </c>
      <c r="U2" s="49">
        <v>44805</v>
      </c>
      <c r="V2" s="50"/>
      <c r="W2" s="50"/>
      <c r="X2" s="51"/>
      <c r="Y2" s="44" t="s">
        <v>14</v>
      </c>
      <c r="Z2" s="52">
        <v>44866</v>
      </c>
      <c r="AA2" s="53"/>
      <c r="AB2" s="53"/>
      <c r="AC2" s="54"/>
      <c r="AD2" s="44" t="s">
        <v>14</v>
      </c>
      <c r="AE2" s="44" t="s">
        <v>13</v>
      </c>
    </row>
    <row r="3" spans="1:31" ht="43.8" thickBot="1" x14ac:dyDescent="0.35">
      <c r="A3" s="8"/>
      <c r="B3" s="8" t="s">
        <v>9</v>
      </c>
      <c r="C3" s="9" t="s">
        <v>10</v>
      </c>
      <c r="D3" s="9" t="s">
        <v>11</v>
      </c>
      <c r="E3" s="22" t="s">
        <v>0</v>
      </c>
      <c r="F3" s="8" t="s">
        <v>9</v>
      </c>
      <c r="G3" s="9" t="s">
        <v>10</v>
      </c>
      <c r="H3" s="9" t="s">
        <v>11</v>
      </c>
      <c r="I3" s="22" t="s">
        <v>0</v>
      </c>
      <c r="J3" s="22"/>
      <c r="K3" s="8" t="s">
        <v>9</v>
      </c>
      <c r="L3" s="9" t="s">
        <v>10</v>
      </c>
      <c r="M3" s="9" t="s">
        <v>11</v>
      </c>
      <c r="N3" s="22" t="s">
        <v>0</v>
      </c>
      <c r="O3" s="22"/>
      <c r="P3" s="8" t="s">
        <v>9</v>
      </c>
      <c r="Q3" s="9" t="s">
        <v>10</v>
      </c>
      <c r="R3" s="9" t="s">
        <v>11</v>
      </c>
      <c r="S3" s="22" t="s">
        <v>0</v>
      </c>
      <c r="T3" s="22"/>
      <c r="U3" s="8" t="s">
        <v>9</v>
      </c>
      <c r="V3" s="9" t="s">
        <v>10</v>
      </c>
      <c r="W3" s="9" t="s">
        <v>11</v>
      </c>
      <c r="X3" s="22" t="s">
        <v>0</v>
      </c>
      <c r="Y3" s="22"/>
      <c r="Z3" s="8" t="s">
        <v>9</v>
      </c>
      <c r="AA3" s="9" t="s">
        <v>10</v>
      </c>
      <c r="AB3" s="9" t="s">
        <v>11</v>
      </c>
      <c r="AC3" s="22" t="s">
        <v>0</v>
      </c>
      <c r="AD3" s="22"/>
      <c r="AE3" s="22"/>
    </row>
    <row r="4" spans="1:31" ht="27" customHeight="1" x14ac:dyDescent="0.3">
      <c r="A4" s="6" t="s">
        <v>1</v>
      </c>
      <c r="B4" s="3">
        <v>7392</v>
      </c>
      <c r="C4" s="4">
        <v>8739</v>
      </c>
      <c r="D4" s="14"/>
      <c r="E4" s="23">
        <f t="shared" ref="E4:E10" si="0">SUM(B4:D4)</f>
        <v>16131</v>
      </c>
      <c r="F4" s="29">
        <v>8311</v>
      </c>
      <c r="G4" s="30">
        <v>9630</v>
      </c>
      <c r="H4" s="31">
        <v>1</v>
      </c>
      <c r="I4" s="32">
        <f t="shared" ref="I4:I10" si="1">SUM(F4:H4)</f>
        <v>17942</v>
      </c>
      <c r="J4" s="27">
        <f>(I4-E4)/E4</f>
        <v>0.11226830326700142</v>
      </c>
      <c r="K4" s="18">
        <v>8265</v>
      </c>
      <c r="L4" s="10">
        <v>9551</v>
      </c>
      <c r="M4" s="17">
        <v>1</v>
      </c>
      <c r="N4" s="28">
        <f t="shared" ref="N4:N10" si="2">SUM(K4:M4)</f>
        <v>17817</v>
      </c>
      <c r="O4" s="27">
        <f>(N4-I4)/I4</f>
        <v>-6.9668933229294393E-3</v>
      </c>
      <c r="P4" s="29">
        <v>7153</v>
      </c>
      <c r="Q4" s="30">
        <v>8481</v>
      </c>
      <c r="R4" s="31">
        <v>1</v>
      </c>
      <c r="S4" s="32">
        <f t="shared" ref="S4:S10" si="3">SUM(P4:R4)</f>
        <v>15635</v>
      </c>
      <c r="T4" s="27">
        <f>(S4-N4)/N4</f>
        <v>-0.1224673065050233</v>
      </c>
      <c r="U4" s="18">
        <v>8480</v>
      </c>
      <c r="V4" s="10">
        <v>9922</v>
      </c>
      <c r="W4" s="17">
        <v>3</v>
      </c>
      <c r="X4" s="28">
        <f t="shared" ref="X4:X10" si="4">SUM(U4:W4)</f>
        <v>18405</v>
      </c>
      <c r="Y4" s="27">
        <f>(X4-S4)/S4</f>
        <v>0.17716661336744483</v>
      </c>
      <c r="Z4" s="29">
        <v>8594</v>
      </c>
      <c r="AA4" s="30">
        <v>9991</v>
      </c>
      <c r="AB4" s="31">
        <v>3</v>
      </c>
      <c r="AC4" s="32">
        <f t="shared" ref="AC4:AC10" si="5">SUM(Z4:AB4)</f>
        <v>18588</v>
      </c>
      <c r="AD4" s="27">
        <f>(AC4-X4)/X4</f>
        <v>9.9429502852485738E-3</v>
      </c>
      <c r="AE4" s="27">
        <f>(AC4-E4)/E4</f>
        <v>0.15231541751906266</v>
      </c>
    </row>
    <row r="5" spans="1:31" ht="43.2" customHeight="1" x14ac:dyDescent="0.3">
      <c r="A5" s="7" t="s">
        <v>2</v>
      </c>
      <c r="B5" s="5">
        <v>1148</v>
      </c>
      <c r="C5" s="2">
        <v>2551</v>
      </c>
      <c r="D5" s="15"/>
      <c r="E5" s="24">
        <f t="shared" si="0"/>
        <v>3699</v>
      </c>
      <c r="F5" s="33">
        <v>1290</v>
      </c>
      <c r="G5" s="34">
        <v>2678</v>
      </c>
      <c r="H5" s="35"/>
      <c r="I5" s="36">
        <f t="shared" si="1"/>
        <v>3968</v>
      </c>
      <c r="J5" s="27">
        <f t="shared" ref="J5:J11" si="6">(I5-E5)/E5</f>
        <v>7.2722357393890241E-2</v>
      </c>
      <c r="K5" s="19">
        <v>1287</v>
      </c>
      <c r="L5" s="2">
        <v>2631</v>
      </c>
      <c r="M5" s="15"/>
      <c r="N5" s="24">
        <f t="shared" si="2"/>
        <v>3918</v>
      </c>
      <c r="O5" s="27">
        <f t="shared" ref="O5:O10" si="7">(N5-I5)/I5</f>
        <v>-1.2600806451612902E-2</v>
      </c>
      <c r="P5" s="33">
        <v>1187</v>
      </c>
      <c r="Q5" s="34">
        <v>2505</v>
      </c>
      <c r="R5" s="35"/>
      <c r="S5" s="36">
        <f t="shared" si="3"/>
        <v>3692</v>
      </c>
      <c r="T5" s="27">
        <f t="shared" ref="T5:T10" si="8">(S5-N5)/N5</f>
        <v>-5.7682491066870852E-2</v>
      </c>
      <c r="U5" s="19">
        <v>1318</v>
      </c>
      <c r="V5" s="2">
        <v>2792</v>
      </c>
      <c r="W5" s="15"/>
      <c r="X5" s="24">
        <f t="shared" si="4"/>
        <v>4110</v>
      </c>
      <c r="Y5" s="27">
        <f t="shared" ref="Y5:Y10" si="9">(X5-S5)/S5</f>
        <v>0.11321776814734562</v>
      </c>
      <c r="Z5" s="33">
        <v>1365</v>
      </c>
      <c r="AA5" s="34">
        <v>2818</v>
      </c>
      <c r="AB5" s="35"/>
      <c r="AC5" s="36">
        <f t="shared" si="5"/>
        <v>4183</v>
      </c>
      <c r="AD5" s="27">
        <f t="shared" ref="AD5:AD10" si="10">(AC5-X5)/X5</f>
        <v>1.7761557177615572E-2</v>
      </c>
      <c r="AE5" s="27">
        <f t="shared" ref="AE5:AE11" si="11">(AC5-E5)/E5</f>
        <v>0.13084617464179507</v>
      </c>
    </row>
    <row r="6" spans="1:31" ht="27" customHeight="1" x14ac:dyDescent="0.3">
      <c r="A6" s="7" t="s">
        <v>3</v>
      </c>
      <c r="B6" s="5">
        <v>1060</v>
      </c>
      <c r="C6" s="2">
        <v>2036</v>
      </c>
      <c r="D6" s="15"/>
      <c r="E6" s="24">
        <f t="shared" si="0"/>
        <v>3096</v>
      </c>
      <c r="F6" s="33">
        <v>1303</v>
      </c>
      <c r="G6" s="34">
        <v>2237</v>
      </c>
      <c r="H6" s="35"/>
      <c r="I6" s="36">
        <f t="shared" si="1"/>
        <v>3540</v>
      </c>
      <c r="J6" s="27">
        <f t="shared" si="6"/>
        <v>0.1434108527131783</v>
      </c>
      <c r="K6" s="19">
        <v>1277</v>
      </c>
      <c r="L6" s="2">
        <v>2223</v>
      </c>
      <c r="M6" s="15"/>
      <c r="N6" s="24">
        <f t="shared" si="2"/>
        <v>3500</v>
      </c>
      <c r="O6" s="27">
        <f t="shared" si="7"/>
        <v>-1.1299435028248588E-2</v>
      </c>
      <c r="P6" s="33">
        <v>1043</v>
      </c>
      <c r="Q6" s="34">
        <v>2007</v>
      </c>
      <c r="R6" s="35"/>
      <c r="S6" s="36">
        <f t="shared" si="3"/>
        <v>3050</v>
      </c>
      <c r="T6" s="27">
        <f t="shared" si="8"/>
        <v>-0.12857142857142856</v>
      </c>
      <c r="U6" s="19">
        <v>1334</v>
      </c>
      <c r="V6" s="2">
        <v>2412</v>
      </c>
      <c r="W6" s="15"/>
      <c r="X6" s="24">
        <f t="shared" si="4"/>
        <v>3746</v>
      </c>
      <c r="Y6" s="27">
        <f t="shared" si="9"/>
        <v>0.22819672131147542</v>
      </c>
      <c r="Z6" s="33">
        <v>1348</v>
      </c>
      <c r="AA6" s="34">
        <v>2449</v>
      </c>
      <c r="AB6" s="35"/>
      <c r="AC6" s="36">
        <f t="shared" si="5"/>
        <v>3797</v>
      </c>
      <c r="AD6" s="27">
        <f t="shared" si="10"/>
        <v>1.3614522156967433E-2</v>
      </c>
      <c r="AE6" s="27">
        <f t="shared" si="11"/>
        <v>0.22642118863049096</v>
      </c>
    </row>
    <row r="7" spans="1:31" ht="40.200000000000003" customHeight="1" x14ac:dyDescent="0.3">
      <c r="A7" s="7" t="s">
        <v>4</v>
      </c>
      <c r="B7" s="5">
        <v>2116</v>
      </c>
      <c r="C7" s="2">
        <v>2391</v>
      </c>
      <c r="D7" s="15"/>
      <c r="E7" s="24">
        <f t="shared" si="0"/>
        <v>4507</v>
      </c>
      <c r="F7" s="33">
        <v>3466</v>
      </c>
      <c r="G7" s="34">
        <v>3153</v>
      </c>
      <c r="H7" s="35"/>
      <c r="I7" s="36">
        <f t="shared" si="1"/>
        <v>6619</v>
      </c>
      <c r="J7" s="27">
        <f t="shared" si="6"/>
        <v>0.46860439316618591</v>
      </c>
      <c r="K7" s="19">
        <v>3440</v>
      </c>
      <c r="L7" s="2">
        <v>3138</v>
      </c>
      <c r="M7" s="15"/>
      <c r="N7" s="24">
        <f t="shared" si="2"/>
        <v>6578</v>
      </c>
      <c r="O7" s="27">
        <f t="shared" si="7"/>
        <v>-6.1942891675479681E-3</v>
      </c>
      <c r="P7" s="33">
        <v>2127</v>
      </c>
      <c r="Q7" s="34">
        <v>2285</v>
      </c>
      <c r="R7" s="35"/>
      <c r="S7" s="36">
        <f t="shared" si="3"/>
        <v>4412</v>
      </c>
      <c r="T7" s="27">
        <f t="shared" si="8"/>
        <v>-0.32927941623593798</v>
      </c>
      <c r="U7" s="19">
        <v>3743</v>
      </c>
      <c r="V7" s="2">
        <v>3427</v>
      </c>
      <c r="W7" s="15"/>
      <c r="X7" s="24">
        <f t="shared" si="4"/>
        <v>7170</v>
      </c>
      <c r="Y7" s="27">
        <f t="shared" si="9"/>
        <v>0.62511332728921121</v>
      </c>
      <c r="Z7" s="33">
        <v>3766</v>
      </c>
      <c r="AA7" s="34">
        <v>3448</v>
      </c>
      <c r="AB7" s="35"/>
      <c r="AC7" s="36">
        <f t="shared" si="5"/>
        <v>7214</v>
      </c>
      <c r="AD7" s="27">
        <f t="shared" si="10"/>
        <v>6.1366806136680611E-3</v>
      </c>
      <c r="AE7" s="27">
        <f t="shared" si="11"/>
        <v>0.60062125582427339</v>
      </c>
    </row>
    <row r="8" spans="1:31" ht="54" customHeight="1" x14ac:dyDescent="0.3">
      <c r="A8" s="7" t="s">
        <v>5</v>
      </c>
      <c r="B8" s="5">
        <v>21</v>
      </c>
      <c r="C8" s="2">
        <v>26</v>
      </c>
      <c r="D8" s="15"/>
      <c r="E8" s="24">
        <f t="shared" si="0"/>
        <v>47</v>
      </c>
      <c r="F8" s="33">
        <v>21</v>
      </c>
      <c r="G8" s="34">
        <v>28</v>
      </c>
      <c r="H8" s="35"/>
      <c r="I8" s="36">
        <f t="shared" si="1"/>
        <v>49</v>
      </c>
      <c r="J8" s="27">
        <f t="shared" si="6"/>
        <v>4.2553191489361701E-2</v>
      </c>
      <c r="K8" s="19">
        <v>23</v>
      </c>
      <c r="L8" s="2">
        <v>28</v>
      </c>
      <c r="M8" s="15"/>
      <c r="N8" s="24">
        <f t="shared" si="2"/>
        <v>51</v>
      </c>
      <c r="O8" s="27">
        <f t="shared" si="7"/>
        <v>4.0816326530612242E-2</v>
      </c>
      <c r="P8" s="33">
        <v>21</v>
      </c>
      <c r="Q8" s="34">
        <v>28</v>
      </c>
      <c r="R8" s="35"/>
      <c r="S8" s="36">
        <f t="shared" si="3"/>
        <v>49</v>
      </c>
      <c r="T8" s="27">
        <f t="shared" si="8"/>
        <v>-3.9215686274509803E-2</v>
      </c>
      <c r="U8" s="19">
        <v>24</v>
      </c>
      <c r="V8" s="2">
        <v>31</v>
      </c>
      <c r="W8" s="15"/>
      <c r="X8" s="24">
        <f t="shared" si="4"/>
        <v>55</v>
      </c>
      <c r="Y8" s="27">
        <f t="shared" si="9"/>
        <v>0.12244897959183673</v>
      </c>
      <c r="Z8" s="33">
        <v>27</v>
      </c>
      <c r="AA8" s="34">
        <v>31</v>
      </c>
      <c r="AB8" s="35"/>
      <c r="AC8" s="36">
        <f t="shared" si="5"/>
        <v>58</v>
      </c>
      <c r="AD8" s="27">
        <f t="shared" si="10"/>
        <v>5.4545454545454543E-2</v>
      </c>
      <c r="AE8" s="27">
        <f t="shared" si="11"/>
        <v>0.23404255319148937</v>
      </c>
    </row>
    <row r="9" spans="1:31" ht="31.2" customHeight="1" x14ac:dyDescent="0.3">
      <c r="A9" s="7" t="s">
        <v>6</v>
      </c>
      <c r="B9" s="5">
        <v>190</v>
      </c>
      <c r="C9" s="2">
        <v>267</v>
      </c>
      <c r="D9" s="15"/>
      <c r="E9" s="24">
        <f t="shared" si="0"/>
        <v>457</v>
      </c>
      <c r="F9" s="33">
        <v>264</v>
      </c>
      <c r="G9" s="34">
        <v>317</v>
      </c>
      <c r="H9" s="35"/>
      <c r="I9" s="36">
        <f t="shared" si="1"/>
        <v>581</v>
      </c>
      <c r="J9" s="27">
        <f t="shared" si="6"/>
        <v>0.2713347921225383</v>
      </c>
      <c r="K9" s="19">
        <v>267</v>
      </c>
      <c r="L9" s="2">
        <v>321</v>
      </c>
      <c r="M9" s="15"/>
      <c r="N9" s="24">
        <f t="shared" si="2"/>
        <v>588</v>
      </c>
      <c r="O9" s="27">
        <f t="shared" si="7"/>
        <v>1.2048192771084338E-2</v>
      </c>
      <c r="P9" s="33">
        <v>198</v>
      </c>
      <c r="Q9" s="34">
        <v>242</v>
      </c>
      <c r="R9" s="35"/>
      <c r="S9" s="36">
        <f t="shared" si="3"/>
        <v>440</v>
      </c>
      <c r="T9" s="27">
        <f t="shared" si="8"/>
        <v>-0.25170068027210885</v>
      </c>
      <c r="U9" s="19">
        <v>299</v>
      </c>
      <c r="V9" s="2">
        <v>328</v>
      </c>
      <c r="W9" s="15"/>
      <c r="X9" s="24">
        <f t="shared" si="4"/>
        <v>627</v>
      </c>
      <c r="Y9" s="27">
        <f t="shared" si="9"/>
        <v>0.42499999999999999</v>
      </c>
      <c r="Z9" s="33">
        <v>303</v>
      </c>
      <c r="AA9" s="34">
        <v>339</v>
      </c>
      <c r="AB9" s="35"/>
      <c r="AC9" s="36">
        <f t="shared" si="5"/>
        <v>642</v>
      </c>
      <c r="AD9" s="27">
        <f t="shared" si="10"/>
        <v>2.3923444976076555E-2</v>
      </c>
      <c r="AE9" s="27">
        <f t="shared" si="11"/>
        <v>0.40481400437636761</v>
      </c>
    </row>
    <row r="10" spans="1:31" ht="45.45" customHeight="1" thickBot="1" x14ac:dyDescent="0.35">
      <c r="A10" s="7" t="s">
        <v>7</v>
      </c>
      <c r="B10" s="12">
        <v>264</v>
      </c>
      <c r="C10" s="13">
        <v>252</v>
      </c>
      <c r="D10" s="16"/>
      <c r="E10" s="25">
        <f t="shared" si="0"/>
        <v>516</v>
      </c>
      <c r="F10" s="37">
        <v>290</v>
      </c>
      <c r="G10" s="38">
        <v>281</v>
      </c>
      <c r="H10" s="39"/>
      <c r="I10" s="40">
        <f t="shared" si="1"/>
        <v>571</v>
      </c>
      <c r="J10" s="27">
        <f t="shared" si="6"/>
        <v>0.1065891472868217</v>
      </c>
      <c r="K10" s="20">
        <v>291</v>
      </c>
      <c r="L10" s="13">
        <v>281</v>
      </c>
      <c r="M10" s="16"/>
      <c r="N10" s="25">
        <f t="shared" si="2"/>
        <v>572</v>
      </c>
      <c r="O10" s="27">
        <f t="shared" si="7"/>
        <v>1.7513134851138354E-3</v>
      </c>
      <c r="P10" s="37">
        <v>257</v>
      </c>
      <c r="Q10" s="38">
        <v>260</v>
      </c>
      <c r="R10" s="39">
        <v>2</v>
      </c>
      <c r="S10" s="40">
        <f t="shared" si="3"/>
        <v>519</v>
      </c>
      <c r="T10" s="27">
        <f t="shared" si="8"/>
        <v>-9.2657342657342656E-2</v>
      </c>
      <c r="U10" s="20">
        <v>298</v>
      </c>
      <c r="V10" s="13">
        <v>290</v>
      </c>
      <c r="W10" s="16">
        <v>8</v>
      </c>
      <c r="X10" s="25">
        <f t="shared" si="4"/>
        <v>596</v>
      </c>
      <c r="Y10" s="27">
        <f t="shared" si="9"/>
        <v>0.14836223506743737</v>
      </c>
      <c r="Z10" s="37">
        <v>301</v>
      </c>
      <c r="AA10" s="38">
        <v>290</v>
      </c>
      <c r="AB10" s="39"/>
      <c r="AC10" s="40">
        <f t="shared" si="5"/>
        <v>591</v>
      </c>
      <c r="AD10" s="27">
        <f t="shared" si="10"/>
        <v>-8.389261744966443E-3</v>
      </c>
      <c r="AE10" s="27">
        <f t="shared" si="11"/>
        <v>0.14534883720930233</v>
      </c>
    </row>
    <row r="11" spans="1:31" ht="75.45" customHeight="1" thickBot="1" x14ac:dyDescent="0.35">
      <c r="A11" s="11" t="s">
        <v>8</v>
      </c>
      <c r="B11" s="21">
        <f>SUM(B4:B8)</f>
        <v>11737</v>
      </c>
      <c r="C11" s="21">
        <f>SUM(C4:C8)</f>
        <v>15743</v>
      </c>
      <c r="D11" s="21">
        <f>SUM(D4:D8)</f>
        <v>0</v>
      </c>
      <c r="E11" s="26">
        <f>SUM(B11:D11)</f>
        <v>27480</v>
      </c>
      <c r="F11" s="41">
        <f>SUM(F4:F8)</f>
        <v>14391</v>
      </c>
      <c r="G11" s="41">
        <f>SUM(G4:G8)</f>
        <v>17726</v>
      </c>
      <c r="H11" s="41">
        <f>SUM(H4:H8)</f>
        <v>1</v>
      </c>
      <c r="I11" s="42">
        <f>SUM(F11:H11)</f>
        <v>32118</v>
      </c>
      <c r="J11" s="45">
        <f t="shared" si="6"/>
        <v>0.16877729257641921</v>
      </c>
      <c r="K11" s="21">
        <f>SUM(K4:K8)</f>
        <v>14292</v>
      </c>
      <c r="L11" s="21">
        <f>SUM(L4:L8)</f>
        <v>17571</v>
      </c>
      <c r="M11" s="21">
        <f>SUM(M4:M8)</f>
        <v>1</v>
      </c>
      <c r="N11" s="26">
        <f>SUM(K11:M11)</f>
        <v>31864</v>
      </c>
      <c r="O11" s="45">
        <f t="shared" ref="O11" si="12">(N11-J11)/J11</f>
        <v>188792.16946959897</v>
      </c>
      <c r="P11" s="41">
        <f>SUM(P4:P8)</f>
        <v>11531</v>
      </c>
      <c r="Q11" s="41">
        <f>SUM(Q4:Q8)</f>
        <v>15306</v>
      </c>
      <c r="R11" s="41">
        <f>SUM(R4:R8)</f>
        <v>1</v>
      </c>
      <c r="S11" s="42">
        <f>SUM(P11:R11)</f>
        <v>26838</v>
      </c>
      <c r="T11" s="45">
        <f t="shared" ref="T11" si="13">(S11-O11)/O11</f>
        <v>-0.85784368029987756</v>
      </c>
      <c r="U11" s="21">
        <f>SUM(U4:U8)</f>
        <v>14899</v>
      </c>
      <c r="V11" s="21">
        <f>SUM(V4:V8)</f>
        <v>18584</v>
      </c>
      <c r="W11" s="21">
        <f>SUM(W4:W8)</f>
        <v>3</v>
      </c>
      <c r="X11" s="26">
        <f>SUM(U11:W11)</f>
        <v>33486</v>
      </c>
      <c r="Y11" s="45">
        <f t="shared" ref="Y11" si="14">(X11-T11)/T11</f>
        <v>-39036.0838608431</v>
      </c>
      <c r="Z11" s="41">
        <f>SUM(Z4:Z8)</f>
        <v>15100</v>
      </c>
      <c r="AA11" s="41">
        <f>SUM(AA4:AA8)</f>
        <v>18737</v>
      </c>
      <c r="AB11" s="41">
        <f>SUM(AB4:AB8)</f>
        <v>3</v>
      </c>
      <c r="AC11" s="42">
        <f>SUM(Z11:AB11)</f>
        <v>33840</v>
      </c>
      <c r="AD11" s="45">
        <f t="shared" ref="AD11" si="15">(AC11-Y11)/Y11</f>
        <v>-1.8668902372644181</v>
      </c>
      <c r="AE11" s="45">
        <f t="shared" si="11"/>
        <v>0.23144104803493451</v>
      </c>
    </row>
    <row r="12" spans="1:31" ht="15" thickBot="1" x14ac:dyDescent="0.35"/>
    <row r="13" spans="1:31" x14ac:dyDescent="0.3">
      <c r="A13" s="55" t="s">
        <v>16</v>
      </c>
      <c r="B13" s="57"/>
      <c r="C13" s="57"/>
      <c r="D13" s="58"/>
      <c r="I13" s="43"/>
    </row>
    <row r="14" spans="1:31" ht="15" thickBot="1" x14ac:dyDescent="0.35">
      <c r="A14" s="56" t="s">
        <v>17</v>
      </c>
      <c r="B14" s="59"/>
      <c r="C14" s="59"/>
      <c r="D14" s="60"/>
      <c r="I14" s="43"/>
    </row>
    <row r="15" spans="1:31" x14ac:dyDescent="0.3">
      <c r="I15" s="43"/>
    </row>
  </sheetData>
  <mergeCells count="9">
    <mergeCell ref="A13:D13"/>
    <mergeCell ref="A14:D14"/>
    <mergeCell ref="A1:AE1"/>
    <mergeCell ref="B2:E2"/>
    <mergeCell ref="F2:I2"/>
    <mergeCell ref="K2:N2"/>
    <mergeCell ref="P2:S2"/>
    <mergeCell ref="U2:X2"/>
    <mergeCell ref="Z2:AC2"/>
  </mergeCells>
  <pageMargins left="0.2" right="0.2" top="0.25" bottom="0.25" header="0.3" footer="0.3"/>
  <pageSetup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Swenson, Denise</dc:creator>
  <cp:lastModifiedBy>Williams, Aubrie Lee</cp:lastModifiedBy>
  <cp:lastPrinted>2022-10-18T13:38:14Z</cp:lastPrinted>
  <dcterms:created xsi:type="dcterms:W3CDTF">2022-09-22T19:40:08Z</dcterms:created>
  <dcterms:modified xsi:type="dcterms:W3CDTF">2022-11-17T16:40:19Z</dcterms:modified>
</cp:coreProperties>
</file>