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S:\Treasury\Investments\Operations\Annual Report\FY24 Annual Report\"/>
    </mc:Choice>
  </mc:AlternateContent>
  <xr:revisionPtr revIDLastSave="0" documentId="13_ncr:1_{0613D96B-3B74-4660-8018-D9EBB3FCC800}" xr6:coauthVersionLast="47" xr6:coauthVersionMax="47" xr10:uidLastSave="{00000000-0000-0000-0000-000000000000}"/>
  <bookViews>
    <workbookView xWindow="-120" yWindow="-120" windowWidth="25440" windowHeight="15390" xr2:uid="{768F53D9-692F-469F-8630-E5E6B3F268A2}"/>
  </bookViews>
  <sheets>
    <sheet name="Main" sheetId="1" r:id="rId1"/>
  </sheets>
  <definedNames>
    <definedName name="_xlnm.Print_Area" localSheetId="0">Main!$A$1:$F$4511</definedName>
    <definedName name="_xlnm.Print_Titles" localSheetId="0">Main!$6:$7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09" i="1" l="1"/>
  <c r="E4509" i="1"/>
  <c r="F4415" i="1"/>
  <c r="E4415" i="1"/>
  <c r="F4364" i="1"/>
  <c r="E4364" i="1"/>
  <c r="F4314" i="1"/>
  <c r="F4315" i="1" s="1"/>
  <c r="F4317" i="1" s="1"/>
  <c r="F4366" i="1" s="1"/>
  <c r="E4314" i="1"/>
  <c r="D4314" i="1"/>
  <c r="E4312" i="1"/>
  <c r="E4311" i="1"/>
  <c r="E4297" i="1"/>
  <c r="E4315" i="1" s="1"/>
  <c r="E4317" i="1" s="1"/>
  <c r="E4366" i="1" s="1"/>
  <c r="E4294" i="1"/>
  <c r="F4262" i="1"/>
  <c r="F4263" i="1" s="1"/>
  <c r="E4262" i="1"/>
  <c r="E4263" i="1" s="1"/>
  <c r="D4262" i="1"/>
  <c r="D4254" i="1"/>
  <c r="F4248" i="1"/>
  <c r="F4249" i="1" s="1"/>
  <c r="E4248" i="1"/>
  <c r="E4249" i="1" s="1"/>
  <c r="D4248" i="1"/>
  <c r="E4246" i="1"/>
  <c r="F4227" i="1"/>
  <c r="F4226" i="1"/>
  <c r="E4226" i="1"/>
  <c r="E4227" i="1" s="1"/>
  <c r="D4226" i="1"/>
  <c r="F3699" i="1"/>
  <c r="E3699" i="1"/>
  <c r="D3699" i="1"/>
  <c r="F3501" i="1"/>
  <c r="E3501" i="1"/>
  <c r="F3444" i="1"/>
  <c r="E3444" i="1"/>
  <c r="F3314" i="1"/>
  <c r="E3314" i="1"/>
  <c r="F3307" i="1"/>
  <c r="E3307" i="1"/>
  <c r="F3090" i="1"/>
  <c r="E3090" i="1"/>
  <c r="F3056" i="1"/>
  <c r="F3058" i="1" s="1"/>
  <c r="F3448" i="1" s="1"/>
  <c r="E3056" i="1"/>
  <c r="E3058" i="1" s="1"/>
  <c r="E3448" i="1" s="1"/>
  <c r="F3055" i="1"/>
  <c r="E3055" i="1"/>
  <c r="D3055" i="1"/>
  <c r="F3047" i="1"/>
  <c r="E3047" i="1"/>
  <c r="F34" i="1"/>
  <c r="E34" i="1"/>
  <c r="F4511" i="1" l="1"/>
  <c r="E4511" i="1"/>
</calcChain>
</file>

<file path=xl/sharedStrings.xml><?xml version="1.0" encoding="utf-8"?>
<sst xmlns="http://schemas.openxmlformats.org/spreadsheetml/2006/main" count="4233" uniqueCount="3191">
  <si>
    <t>University of Illinois System - Investment Office</t>
  </si>
  <si>
    <t>Security Inventory</t>
  </si>
  <si>
    <t>By Fund Group</t>
  </si>
  <si>
    <t/>
  </si>
  <si>
    <t>Maturity</t>
  </si>
  <si>
    <t>Account or Security</t>
  </si>
  <si>
    <t>Coupon</t>
  </si>
  <si>
    <t>Date</t>
  </si>
  <si>
    <t>Quantity</t>
  </si>
  <si>
    <t>Cost Value</t>
  </si>
  <si>
    <t>Market Value</t>
  </si>
  <si>
    <t>CURRENT FUNDS</t>
  </si>
  <si>
    <t>Agency Funds</t>
  </si>
  <si>
    <t>1-901237 - DIA Dugout Club</t>
  </si>
  <si>
    <t>JP MORGAN - DIA DUGOUT CLUB</t>
  </si>
  <si>
    <t>1-901238 - DIA Rebounders</t>
  </si>
  <si>
    <t>JP MORGAN - DIA REBOUNDERS</t>
  </si>
  <si>
    <t>1-901239 - DIA Courtsiders</t>
  </si>
  <si>
    <t>JP MORGAN - DIA COURTSIDERS</t>
  </si>
  <si>
    <t>1-901240 - DIA Quarterback Club</t>
  </si>
  <si>
    <t>JP MORGAN - DIA QUARTERBACK CLUB</t>
  </si>
  <si>
    <t>1-901243 - DIA On Deck Circle</t>
  </si>
  <si>
    <t>JP MORGAN - DIA ON DECK CIRCLE</t>
  </si>
  <si>
    <t>1-901248 - DIA Networkers</t>
  </si>
  <si>
    <t>JP MORGAN - DIA NETWORKERS</t>
  </si>
  <si>
    <t>9-901027 - 292 CARLI</t>
  </si>
  <si>
    <t>JP MORGAN - CARLI</t>
  </si>
  <si>
    <t>TOTAL AGENCY FUNDS</t>
  </si>
  <si>
    <t>Operating Funds Pool</t>
  </si>
  <si>
    <t>51000  - Collateralized Bank Balances</t>
  </si>
  <si>
    <t>COLLATERALIZED BANK BALANCES</t>
  </si>
  <si>
    <t>9-200100-Neuberger Berman Intermediate</t>
  </si>
  <si>
    <t>Asset-Backed Securities</t>
  </si>
  <si>
    <t>CARMAX AUTO OWNER TRUST</t>
  </si>
  <si>
    <t>CHASE FDG MTG LN 2004-1 MTG LN</t>
  </si>
  <si>
    <t>CNH EQUIPMENT TRUST SER 23-B C</t>
  </si>
  <si>
    <t xml:space="preserve">COMPASS DATACENTERS ISSUER II </t>
  </si>
  <si>
    <t>DAIMLER TRUCKS RETAIL TR 2023-</t>
  </si>
  <si>
    <t>HARLEY-DAVIDSON 5.69% DUE 08-1</t>
  </si>
  <si>
    <t>MMAF EQUIP FIN LLC 5.54% DUE 1</t>
  </si>
  <si>
    <t>ONEMAIN FINL 5.84% DUE 09-15-2</t>
  </si>
  <si>
    <t>PFS FING CORP .77% 08-15-2026</t>
  </si>
  <si>
    <t>PVTPL AVIS BUDGET RENT CAR FDG</t>
  </si>
  <si>
    <t>PVTPL AXIS EQUIPMENT FINANCE R</t>
  </si>
  <si>
    <t>PVTPL BOF-VII AL FDG TR SER 23</t>
  </si>
  <si>
    <t>PVTPL HILTON GRAND VACATIONS T</t>
  </si>
  <si>
    <t>PVTPL KUBOTA CR OWNER TR 2024-</t>
  </si>
  <si>
    <t>PVTPL KUBOTA CREDIT OWNER TRUS</t>
  </si>
  <si>
    <t>PVTPL MVW 2021-2 LLC 20/05/203</t>
  </si>
  <si>
    <t xml:space="preserve">PVTPL MVW 2024-1 LLC SR 24-1A </t>
  </si>
  <si>
    <t>PVTPL PFS FING CORP SR 24-D CL</t>
  </si>
  <si>
    <t>PVTPL SIERRA TIMESHARE RECEIVA</t>
  </si>
  <si>
    <t>PVTPL SOFI CONSUMER LOAN PROGR</t>
  </si>
  <si>
    <t>PVTPL TRAFIGURA SECURITISATION</t>
  </si>
  <si>
    <t>SIERRA TIMESHARE 2021-2 RECEIV</t>
  </si>
  <si>
    <t>SIERRA TIMESHARE 2024-1 RECEIV</t>
  </si>
  <si>
    <t>SIERRA TIMESHARE 3.05% DUE 10-</t>
  </si>
  <si>
    <t>SIERRA TIMESHARE 5.8% DUE 04-2</t>
  </si>
  <si>
    <t>SOTHEBYS ARTFI MASTER TR 6.43%</t>
  </si>
  <si>
    <t>Commercial Mortgage Backed Securities</t>
  </si>
  <si>
    <t>BANK 2023-BNK45 COML MTG PASST</t>
  </si>
  <si>
    <t xml:space="preserve">BBCMS MTG TR FLTG RT 1.48543% </t>
  </si>
  <si>
    <t>BENCHMARK 2021-B26 VAR RT .995</t>
  </si>
  <si>
    <t>BENCHMARK 2021-B30 FLTG RT .91</t>
  </si>
  <si>
    <t>BENCHMARK 2023-B40 6.0537% DUE</t>
  </si>
  <si>
    <t>BENCHMARK 2023-B40 MTG TR COML</t>
  </si>
  <si>
    <t>BMO 2023-C7 MTG TR 6.16% DUE 1</t>
  </si>
  <si>
    <t>BX COML MTG TR 2021-VOLT 6.393</t>
  </si>
  <si>
    <t xml:space="preserve">CD 2018-CD7 MTG TR 4.279% DUE </t>
  </si>
  <si>
    <t>CHASE HOME LENDING MTG TR 2024</t>
  </si>
  <si>
    <t>CITIGROUP COML MTG 2.8687% DUE</t>
  </si>
  <si>
    <t>CITIGROUP COML MTG TR 2022-GC4</t>
  </si>
  <si>
    <t>CITIGROUP COML MTG TR SR 2017-</t>
  </si>
  <si>
    <t>CMO BANK 2022-BNK39 CL A4 2.85</t>
  </si>
  <si>
    <t>CMO BARCLAYS COMMERCIAL MORTGA</t>
  </si>
  <si>
    <t xml:space="preserve">CMO BENCHMARK 2021-B29 MTG TR </t>
  </si>
  <si>
    <t>CMO BENCHMARK 2021-B31 SR 21-B</t>
  </si>
  <si>
    <t xml:space="preserve">CMO CITIGROUP COML MTG TR SER </t>
  </si>
  <si>
    <t>CMO MORGAN STANLEY CAP I TR 20</t>
  </si>
  <si>
    <t>CMO MORGAN STANLEY CAP I TR SE</t>
  </si>
  <si>
    <t>CMO WELLS FARGO COML MTG TR 20</t>
  </si>
  <si>
    <t>COMM SER  2014-CR21 CLS AM 2.1</t>
  </si>
  <si>
    <t>DEUTSCHE BANK COMMERCIAL MTG T</t>
  </si>
  <si>
    <t>ELLINGTON FINL MTG TR 2022-1 M</t>
  </si>
  <si>
    <t>FIVE SR 23-V1 CL B</t>
  </si>
  <si>
    <t>GCAT 2021-NQM5 TR MTG PASS THR</t>
  </si>
  <si>
    <t>I/O CMO GS MTG SECS TR 2015-GC</t>
  </si>
  <si>
    <t>J P MORGAN CHASE 3.3765% DUE 0</t>
  </si>
  <si>
    <t>J P MORGAN MTG TR 2024-4 MTG P</t>
  </si>
  <si>
    <t>MED TR 2021-MDLN COML MTG PASS</t>
  </si>
  <si>
    <t>MSWF COML MTG TR FLTG RT 6.014</t>
  </si>
  <si>
    <t xml:space="preserve">PVTPL BX COML MTG TR 2024-XL4 </t>
  </si>
  <si>
    <t>PVTPL BX TR 2024-VLT4</t>
  </si>
  <si>
    <t>PVTPL BXP TRUST SR 2017-GM 201</t>
  </si>
  <si>
    <t>PVTPL CAMB COML MTG SR 2019-LI</t>
  </si>
  <si>
    <t>PVTPL CMO ANGEL OAK MTG TR SER</t>
  </si>
  <si>
    <t xml:space="preserve">PVTPL CMO BB-UBS TR 2012-SHOW </t>
  </si>
  <si>
    <t>PVTPL CMO BX TR 2019-OC11 3.01</t>
  </si>
  <si>
    <t>PVTPL CMO GCAT 2019-NQM3 TR 0.</t>
  </si>
  <si>
    <t xml:space="preserve">PVTPL CMO J P MORGAN MORTGAGE </t>
  </si>
  <si>
    <t>PVTPL CMO MANHATTAN WEST 2020-</t>
  </si>
  <si>
    <t xml:space="preserve">PVTPL CMO NEW RESIDENTIAL MTG </t>
  </si>
  <si>
    <t>PVTPL CMO STARWOOD MORTGAGE RE</t>
  </si>
  <si>
    <t xml:space="preserve">PVTPL CMO TOWD POINT MORTGAGE </t>
  </si>
  <si>
    <t>PVTPL CMO TOWD PT MTG TR 2022-</t>
  </si>
  <si>
    <t>PVTPL CMO VERUS SECURITIZATION</t>
  </si>
  <si>
    <t>PVTPL JP MORGAN MORTGAGE TRUST</t>
  </si>
  <si>
    <t>PVTPL ORL TR 2023-GLKS SR 23-G</t>
  </si>
  <si>
    <t>STARWOOD MTG 1.92% DUE 11-25-2</t>
  </si>
  <si>
    <t>WELLS FARGO COML 4.302% DUE 01</t>
  </si>
  <si>
    <t>WELLS FARGO COML MTG TR 2024-1</t>
  </si>
  <si>
    <t>WFRBS COML MTG TR FLTG RT 4.06</t>
  </si>
  <si>
    <t>Corporate Bonds</t>
  </si>
  <si>
    <t>ABBVIE INC 2.6% DUE 11-21-2024</t>
  </si>
  <si>
    <t>ABBVIE INC 4.95% 03-15-2031</t>
  </si>
  <si>
    <t>ABBVIE INC FIXED 2.95% DUE 11-</t>
  </si>
  <si>
    <t>ADOBE INC 4.8% 04-04-2029</t>
  </si>
  <si>
    <t>ADOBE INC 4.95%</t>
  </si>
  <si>
    <t>AMERICAN EXPRESS CO 5.915% 04-</t>
  </si>
  <si>
    <t>AMERICAN EXPRESS CO 6.489%</t>
  </si>
  <si>
    <t>AMERN EXPRESS CO FIXED 5.532%</t>
  </si>
  <si>
    <t>AMGEN INC 5.25%  03-02-2030</t>
  </si>
  <si>
    <t>AON NORTH AMER INC 5.3% 03-01-</t>
  </si>
  <si>
    <t>AON NORTH AMER INC 5.45%</t>
  </si>
  <si>
    <t>AON NORTH AMER INC FIXED 5.15%</t>
  </si>
  <si>
    <t>AT&amp;T INC 2.3% DUE 06-01-2027</t>
  </si>
  <si>
    <t>AT&amp;T INC 4.35% DUE 03-01-2029</t>
  </si>
  <si>
    <t>BOEING CO 3.625% DUE 02-01-203</t>
  </si>
  <si>
    <t>BOEING CO 5.04% DUE 05-01-2027</t>
  </si>
  <si>
    <t>BOEING CO FIXED 5.15% DUE 05-0</t>
  </si>
  <si>
    <t>BROADCOM INC 3.15% DUE 11-15-2</t>
  </si>
  <si>
    <t>CAPITAL ONE FINL CORP 6.051% 0</t>
  </si>
  <si>
    <t>CAPITAL ONE FINL CORP 7.624% 1</t>
  </si>
  <si>
    <t>CARRIER GLOBAL CORP 2.493%</t>
  </si>
  <si>
    <t>CDW LLC/CDW FIN FIXED 3.25% DU</t>
  </si>
  <si>
    <t>CISCO SYS INC 4.85% 02-26-2029</t>
  </si>
  <si>
    <t>CISCO SYS INC 4.95% 02-26-2031</t>
  </si>
  <si>
    <t>CISCO SYS INC 5.05% 02-26-2034</t>
  </si>
  <si>
    <t>CITIBANK N A 5.57%</t>
  </si>
  <si>
    <t>COREBRIDGE FINANCIAL INC 5.75%</t>
  </si>
  <si>
    <t>CRH AMERICA FINANCE INC 5.4%</t>
  </si>
  <si>
    <t>CRH SMW FIN DESIGNATED ACTIVIT</t>
  </si>
  <si>
    <t>CUMMINS INC 5.15% 02-20-2034</t>
  </si>
  <si>
    <t>DIAMONDBACK ENERGY INC 5.15%</t>
  </si>
  <si>
    <t>DIAMONDBACK ENERGY INC 5.2% 04</t>
  </si>
  <si>
    <t>ENBRIDGE INC 5.3% 04-05-2029</t>
  </si>
  <si>
    <t>ENBRIDGE INC 5.625% 04-05-2034</t>
  </si>
  <si>
    <t>ENTERGY TEX INC 1.75% DUE 03-1</t>
  </si>
  <si>
    <t>EVERGY INC 2.45% DUE 09-15-202</t>
  </si>
  <si>
    <t>FIFTH THIRD BANCORP 4.337%</t>
  </si>
  <si>
    <t>GOLDMAN SACHS GROUP INC 3.272%</t>
  </si>
  <si>
    <t>GOLDMAN SACHS GROUP INC 3.691%</t>
  </si>
  <si>
    <t>HOME DEPOT INC 4.95%</t>
  </si>
  <si>
    <t xml:space="preserve">HSBC HLDGS PLC FLTG RT 2.013% </t>
  </si>
  <si>
    <t xml:space="preserve">HSBC HLDGS PLC FLTG RT 2.206% </t>
  </si>
  <si>
    <t>INTEL CORP 5.15%  02-21-2034</t>
  </si>
  <si>
    <t>INTEL CORP 5.38% 02-10-2033</t>
  </si>
  <si>
    <t>JPMORGAN CHASE &amp; CO 3.782%</t>
  </si>
  <si>
    <t>JPMORGAN CHASE &amp; CO. 2.956%</t>
  </si>
  <si>
    <t>LLOYDS BKG GROUP PLC 5.679%</t>
  </si>
  <si>
    <t>MORGAN STANLEY 1.928% DUE 04-2</t>
  </si>
  <si>
    <t>MORGAN STANLEY 2.239%</t>
  </si>
  <si>
    <t>MORGAN STANLEY 3.625% DUE 01-2</t>
  </si>
  <si>
    <t>MORGAN STANLEY 3.772% 01-24-20</t>
  </si>
  <si>
    <t>MORGAN STANLEY 5.831% 04-19-20</t>
  </si>
  <si>
    <t>NATIONAL GRID PLC 5.418% 01-11</t>
  </si>
  <si>
    <t>OCCIDENTAL PETE 6.125% DUE 01-</t>
  </si>
  <si>
    <t>OCCIDENTAL PETE CORP SR NT 6.4</t>
  </si>
  <si>
    <t>ORACLE CORP 2.5% DUE 04-01-202</t>
  </si>
  <si>
    <t>PAC GAS &amp; ELEC CO 6.95% 03-15-</t>
  </si>
  <si>
    <t>PACIFIC GAS &amp; ELECTRIC CO 6.4%</t>
  </si>
  <si>
    <t>PFIZER INVESTMENT ENTER 4.65%</t>
  </si>
  <si>
    <t>PHILIP MORRIS INTL FIXED 5.75%</t>
  </si>
  <si>
    <t>PHILIP MORRIS INTL INC 5.125%</t>
  </si>
  <si>
    <t>PNC FINL SVCS GROUP 6.875% 10-</t>
  </si>
  <si>
    <t>PPL ELECTRIC UTILITIES CORP 4.</t>
  </si>
  <si>
    <t>PVTPL AMERICAN TOWER TRUST I 5</t>
  </si>
  <si>
    <t>PVTPL ANGLO AMERN CAP PLC 6.0%</t>
  </si>
  <si>
    <t>PVTPL BAE SYS PLC 5.3% 03-26-2</t>
  </si>
  <si>
    <t>PVTPL FOUNDRY JV HOLDCO LLC. 6</t>
  </si>
  <si>
    <t>PVTPL GTP ACQUISITION PARTNERS</t>
  </si>
  <si>
    <t>PVTPL SOCIETE GENERALE 6.066%</t>
  </si>
  <si>
    <t>REGAL REXNORD CORP 6.05%</t>
  </si>
  <si>
    <t>REGAL REXNORD CORP 6.4%</t>
  </si>
  <si>
    <t>SANTANDER HLDGS USA INC 6.124%</t>
  </si>
  <si>
    <t>SANTANDER HLDGS USA INC 6.342%</t>
  </si>
  <si>
    <t>SIMON PPTY GROUP L P 6.25% 01-</t>
  </si>
  <si>
    <t>SOUTHERN CO 5.2% 06-15-2033</t>
  </si>
  <si>
    <t>TOTALENERGIES CAPITAL S.A. 5.1</t>
  </si>
  <si>
    <t>TOTALENERGIES CAPITAL SA 5.488</t>
  </si>
  <si>
    <t>TRUIST FINL CORP 5.711%</t>
  </si>
  <si>
    <t>UBS AG LONDON BRH 5.65% 09-11-</t>
  </si>
  <si>
    <t>VERIZON 1.75% DUE 01-20-2031</t>
  </si>
  <si>
    <t>VERIZON FIXED 2.55% DUE 03-21-</t>
  </si>
  <si>
    <t>WARNERMEDIA HLDGS INC SR NT 4.</t>
  </si>
  <si>
    <t>WELLS FARGO &amp; CO MEDIUM TERM S</t>
  </si>
  <si>
    <t>Municipal Bonds</t>
  </si>
  <si>
    <t xml:space="preserve">ALBERTA(PROVINCE OF) 4.5% DUE </t>
  </si>
  <si>
    <t>BRITISH COLUMBIA PROV CDA BD S</t>
  </si>
  <si>
    <t>MANITOBA(PROV OF) 4.9% 05-31-2</t>
  </si>
  <si>
    <t xml:space="preserve">ONTARIO PROV CDA BD 5.05% DUE </t>
  </si>
  <si>
    <t>PROVINCE OF ALBERTA 4.5%</t>
  </si>
  <si>
    <t>QUEBEC(PROVINCE OF) 4.5% 04-03</t>
  </si>
  <si>
    <t>U.S. Agency Bonds</t>
  </si>
  <si>
    <t>ASIAN DEVELOPMENT BANK NT 4.12</t>
  </si>
  <si>
    <t>ASIAN INFRASTRUCTURE INVT BK G</t>
  </si>
  <si>
    <t xml:space="preserve">CORPORACION ANDINA DE FOMENTO </t>
  </si>
  <si>
    <t>COUNCIL EUROPE DEV BK GLOBAL N</t>
  </si>
  <si>
    <t>EUROPEAN BANK FOR REC &amp; DEV 4.</t>
  </si>
  <si>
    <t>EUROPEAN INVT BK 4.125% 02-13-</t>
  </si>
  <si>
    <t>FANNIE MAE POOL FN CB7867 6.5%</t>
  </si>
  <si>
    <t>FED HOME LN MTG CORP DUE Q1689</t>
  </si>
  <si>
    <t>FEDERAL FARM CREDIT 3.0% 11-01</t>
  </si>
  <si>
    <t>FEDERAL HOME LN 4.0% 06-30-202</t>
  </si>
  <si>
    <t xml:space="preserve">FEDERAL HOME LN BKS CONS 0.9% </t>
  </si>
  <si>
    <t xml:space="preserve">FEDERAL HOME LN MTG CORP 2.5% </t>
  </si>
  <si>
    <t xml:space="preserve">FEDERAL HOME LN MTG CORP 5.0% </t>
  </si>
  <si>
    <t xml:space="preserve">FEDERAL HOME LN MTG CORP POOL </t>
  </si>
  <si>
    <t>FEDERAL HOME LN MTG CORP Q1745</t>
  </si>
  <si>
    <t>FEDERAL HOME LN MTG CORP SD817</t>
  </si>
  <si>
    <t>FEDERAL HOME LN MTG CORP V8199</t>
  </si>
  <si>
    <t>FEDERAL HOME LN MTG CORP#SD-81</t>
  </si>
  <si>
    <t>FEDERAL HOME LOAN BANKS 2.5% 1</t>
  </si>
  <si>
    <t>FEDERAL HOME LOAN MORTGAGE COR</t>
  </si>
  <si>
    <t>FEDERAL NATIONAL MORTGAGE ASSO</t>
  </si>
  <si>
    <t xml:space="preserve">FEDERAL NATL MTG ASSN GTD MTG </t>
  </si>
  <si>
    <t>FHLMC FR SD8363 6% 09-01-2053</t>
  </si>
  <si>
    <t>FHLMC G60919 4.5%  09-01-2046</t>
  </si>
  <si>
    <t>FHLMC GOLD G02667 5.0 01-01-20</t>
  </si>
  <si>
    <t>FHLMC GOLD G08178 5.0 02-01-20</t>
  </si>
  <si>
    <t>FHLMC GOLD G08372 4.5 11-01-20</t>
  </si>
  <si>
    <t>FHLMC GOLD G08721 3.0 09-01-20</t>
  </si>
  <si>
    <t>FHLMC GOLD POOL# G67710 3.5%</t>
  </si>
  <si>
    <t>FHLMC GOLD POOL#V83204 4.5% 05</t>
  </si>
  <si>
    <t>FHLMC GOLD Q00232 4.5 04-01-20</t>
  </si>
  <si>
    <t>FHLMC GOLD Q02583 4.5 08-01-20</t>
  </si>
  <si>
    <t>FHLMC GOLD Q38470 4.0 01-01-20</t>
  </si>
  <si>
    <t>FHLMC GOLD Q39438 4.0 03-01-20</t>
  </si>
  <si>
    <t>FHLMC GOLD Q40097 4.5 04-01-20</t>
  </si>
  <si>
    <t>FHLMC GOLD Q40375 3.5 05-01-20</t>
  </si>
  <si>
    <t>FHLMC GOLD Q40553 4.0% 05-01-2</t>
  </si>
  <si>
    <t>FHLMC GOLD Q45458 4.0 08-01-20</t>
  </si>
  <si>
    <t>FHLMC GOLD Q46283 4.0% DUE</t>
  </si>
  <si>
    <t>FHLMC GOLD Q47623 4.0% DUE</t>
  </si>
  <si>
    <t>FHLMC GOLD Q49394 4.5% 07-01-2</t>
  </si>
  <si>
    <t>FHLMC GOLD V80509 4.0 10-01-20</t>
  </si>
  <si>
    <t>FHLMC MULTICLASS SER 4031 CL P</t>
  </si>
  <si>
    <t>FHLMC PC GOLD Q49100 4.0% 07-0</t>
  </si>
  <si>
    <t>FHLMC POOL #QA7325 3.0% 02-01-</t>
  </si>
  <si>
    <t>FHLMC POOL #QB1146 3.0%</t>
  </si>
  <si>
    <t>FHLMC POOL #QB2682 2.5% DUE 08</t>
  </si>
  <si>
    <t>FHLMC POOL #QB4785 2.5% 10-01-</t>
  </si>
  <si>
    <t>FHLMC POOL #QB9401 2.0% DUE</t>
  </si>
  <si>
    <t>FHLMC POOL #QC8520 2.5% 10-01-</t>
  </si>
  <si>
    <t>FHLMC POOL #SD-8221 3.5% 05-01</t>
  </si>
  <si>
    <t>FHLMC POOL #SD3136 5.5% 06-01-</t>
  </si>
  <si>
    <t>FHLMC POOL #SD8189 2.5% 12-01-</t>
  </si>
  <si>
    <t>FHLMC POOL #SD8242 3.0% DUE</t>
  </si>
  <si>
    <t>FHLMC POOL #SD8438 5.5% 05-01-</t>
  </si>
  <si>
    <t>FHLMC POOL #ZA7141 3.0%</t>
  </si>
  <si>
    <t>FHLMC POOL G0-8768 4.5%</t>
  </si>
  <si>
    <t>FHLMC POOL#SD3010 5.5%</t>
  </si>
  <si>
    <t>FHLMC POOL#SD3392 5.5%</t>
  </si>
  <si>
    <t>FHLMC POOL#SD5136 6.0%</t>
  </si>
  <si>
    <t>FHLMC Q49888 3.5% DUE 08-01-20</t>
  </si>
  <si>
    <t>FHLMC SUPER 30Y REMIC REV 3.0%</t>
  </si>
  <si>
    <t>FHLMC UMBS 30Y FIXED 2.0% 08-0</t>
  </si>
  <si>
    <t>FHLMC UMBS 30Y FIXED 2.0% 12-0</t>
  </si>
  <si>
    <t>FHLMC UMBS 30Y FIXED 2.5% 02-0</t>
  </si>
  <si>
    <t>FHLMC UMBS 30Y FIXED 2.5% 04-0</t>
  </si>
  <si>
    <t>FHLMC UMBS 30Y FIXED 2.5% 07-0</t>
  </si>
  <si>
    <t>FHLMC UMBS 30Y FIXED 2.5% 08-0</t>
  </si>
  <si>
    <t>FHLMC V83421 4.0%</t>
  </si>
  <si>
    <t>FNMA #B02200 3.5% 09-01-2049</t>
  </si>
  <si>
    <t>FNMA .6%</t>
  </si>
  <si>
    <t>FNMA 3% MBS 01/04/2047 USD'CA5</t>
  </si>
  <si>
    <t>FNMA 3.0% 03-01-2050</t>
  </si>
  <si>
    <t>FNMA 3.0% 05-01-2050</t>
  </si>
  <si>
    <t>FNMA 3.0% 08-01-2050</t>
  </si>
  <si>
    <t>FNMA 4.5% 10-01-2047</t>
  </si>
  <si>
    <t>FNMA FLTG RT SER 16-95 CL US</t>
  </si>
  <si>
    <t>FNMA FNMA # MA4841 5.0% 12-01-</t>
  </si>
  <si>
    <t>FNMA FNMA # MA4869 5.5% 01-01-</t>
  </si>
  <si>
    <t>FNMA POOL</t>
  </si>
  <si>
    <t>FNMA POOL #735925 5.0% DUE 10-</t>
  </si>
  <si>
    <t>FNMA POOL #888405 5.0% DUE 12-</t>
  </si>
  <si>
    <t>FNMA POOL #AA8487 4.5% DUE 07-</t>
  </si>
  <si>
    <t>FNMA POOL #AB1389 4.5% DUE 08-</t>
  </si>
  <si>
    <t>FNMA POOL #AB3419 4.5% DUE 08-</t>
  </si>
  <si>
    <t>FNMA POOL #AB5937 3.5% DUE 08-</t>
  </si>
  <si>
    <t>FNMA POOL #AB7965 3.5% DUE 02-</t>
  </si>
  <si>
    <t>FNMA POOL #AB9358 3.5% DUE 05-</t>
  </si>
  <si>
    <t>FNMA POOL #AC6795 4.5% DUE 12-</t>
  </si>
  <si>
    <t>FNMA POOL #AD7859 5.0% DUE 06-</t>
  </si>
  <si>
    <t>FNMA POOL #AD8950 5.0% DUE 07-</t>
  </si>
  <si>
    <t>FNMA POOL #AE0313 4.5% DUE 09-</t>
  </si>
  <si>
    <t>FNMA POOL #AE5745 5.0% DUE 02-</t>
  </si>
  <si>
    <t>FNMA POOL #AE8259 5.0% DUE 11-</t>
  </si>
  <si>
    <t>FNMA POOL #AL8341 4.5% DUE 11-</t>
  </si>
  <si>
    <t>FNMA POOL #AO1214 3.5% DUE 04-</t>
  </si>
  <si>
    <t>FNMA POOL #AP3647 3.5% DUE 09-</t>
  </si>
  <si>
    <t>FNMA POOL #AS1540 3.5% DUE 01-</t>
  </si>
  <si>
    <t>FNMA POOL #AS6400 4.0% DUE 12-</t>
  </si>
  <si>
    <t>FNMA POOL #AS6532 4.5% DUE 01-</t>
  </si>
  <si>
    <t>FNMA POOL #AS6795 4.0% DUE 03-</t>
  </si>
  <si>
    <t>FNMA POOL #AS7388 3.5% DUE 06-</t>
  </si>
  <si>
    <t>FNMA POOL #AS7492 4.0% DUE 07-</t>
  </si>
  <si>
    <t>FNMA POOL #AS7580 3.0% DUE 07-</t>
  </si>
  <si>
    <t>FNMA POOL #AS7648 4.0% DUE 08-</t>
  </si>
  <si>
    <t>FNMA POOL #AS8056 3.0% DUE 10-</t>
  </si>
  <si>
    <t>FNMA POOL #AS8141 4.0% DUE 10-</t>
  </si>
  <si>
    <t>FNMA POOL #AS8144 4.0% DUE 10-</t>
  </si>
  <si>
    <t>FNMA POOL #AS8269 3.0% DUE 11-</t>
  </si>
  <si>
    <t>FNMA POOL #AS8528 3.5% DUE 12-</t>
  </si>
  <si>
    <t>FNMA POOL #AS8659 4.0% DUE 01-</t>
  </si>
  <si>
    <t>FNMA POOL #AS8661 4.0% DUE 01-</t>
  </si>
  <si>
    <t>FNMA POOL #AS9394 4.5% DUE 04-</t>
  </si>
  <si>
    <t>FNMA POOL #AS9664 4.0% DUE 06-</t>
  </si>
  <si>
    <t>FNMA POOL #AS9829 3.5% DUE 06-</t>
  </si>
  <si>
    <t>FNMA POOL #AS9831 4.0% DUE 06-</t>
  </si>
  <si>
    <t>FNMA POOL #AU3742 3.5% DUE 08-</t>
  </si>
  <si>
    <t>FNMA POOL #AV0664 4.5% DUE 12-</t>
  </si>
  <si>
    <t>FNMA POOL #AX0118 4.0% DUE 09-</t>
  </si>
  <si>
    <t>FNMA POOL #AZ0814 3.5% DUE 07-</t>
  </si>
  <si>
    <t>FNMA POOL #AZ4788 4.0% DUE 10-</t>
  </si>
  <si>
    <t>FNMA POOL #BC0300 3.5% DUE 03-</t>
  </si>
  <si>
    <t>FNMA POOL #BC0793 3.5% DUE 04-</t>
  </si>
  <si>
    <t>FNMA POOL #BC4114 3.5% DUE 02-</t>
  </si>
  <si>
    <t>FNMA POOL #BE2975 4.0% DUE 01-</t>
  </si>
  <si>
    <t>FNMA POOL #BE3619 4.0% DUE 05-</t>
  </si>
  <si>
    <t>FNMA POOL #BE3702 4.0% DUE 06-</t>
  </si>
  <si>
    <t>FNMA POOL #BE3767 3.5% DUE 07-</t>
  </si>
  <si>
    <t>FNMA POOL #BE5475 3.5% DUE 02-</t>
  </si>
  <si>
    <t>FNMA POOL #BH9360 4.0% DUE 10-</t>
  </si>
  <si>
    <t>FNMA POOL #BK3044 2.5% DUE 09-</t>
  </si>
  <si>
    <t>FNMA POOL #BM3065 3.5% DUE 12-</t>
  </si>
  <si>
    <t>FNMA POOL #BM3900 4.0% DUE 04-</t>
  </si>
  <si>
    <t>FNMA POOL #BM3932 3.5% DUE 10-</t>
  </si>
  <si>
    <t>FNMA POOL #BM5179 3.0% DUE 07-</t>
  </si>
  <si>
    <t>FNMA POOL #BO2201 3.0%</t>
  </si>
  <si>
    <t>FNMA POOL #BO5299 3.0%</t>
  </si>
  <si>
    <t>FNMA POOL #BO8947 3.0%</t>
  </si>
  <si>
    <t>FNMA POOL #BO9012 3.0%</t>
  </si>
  <si>
    <t>FNMA POOL #BP2099 3.0%</t>
  </si>
  <si>
    <t>FNMA POOL #BP6499 3.0% DUE 07-</t>
  </si>
  <si>
    <t>FNMA POOL #BP6716 2.5% DUE 09-</t>
  </si>
  <si>
    <t>FNMA POOL #BQ4495 2.0%</t>
  </si>
  <si>
    <t>FNMA POOL #BQ4516 2.0% DUE 02-</t>
  </si>
  <si>
    <t>FNMA POOL #BR4029 2.0% DUE 02-</t>
  </si>
  <si>
    <t>FNMA POOL #BR4515 2.0% DUE 02-</t>
  </si>
  <si>
    <t>FNMA POOL #BT0417 2.5% DUE 06-</t>
  </si>
  <si>
    <t>FNMA POOL #BV7959 5.0% DUE 08-</t>
  </si>
  <si>
    <t>FNMA POOL #BV9914 4.0% DUE 06-</t>
  </si>
  <si>
    <t>FNMA POOL #CA0182 4.0% DUE 08-</t>
  </si>
  <si>
    <t>FNMA POOL #CA3517 4.5% 05-01-2</t>
  </si>
  <si>
    <t>FNMA POOL #CA5221 3.5%</t>
  </si>
  <si>
    <t>FNMA POOL #CA5424 3.0%</t>
  </si>
  <si>
    <t>FNMA POOL #CA5559 3.5% 04-01-2</t>
  </si>
  <si>
    <t>FNMA POOL #CA5668 3.0% DUE 05-</t>
  </si>
  <si>
    <t>FNMA POOL #CA8817 2.0% DUE 02-</t>
  </si>
  <si>
    <t>FNMA POOL #FM0040 3.0% DUE 10-</t>
  </si>
  <si>
    <t>FNMA POOL #FM1000 3.0% DUE 04-</t>
  </si>
  <si>
    <t>FNMA POOL #FM1370 3.0% DUE 04-</t>
  </si>
  <si>
    <t>FNMA POOL #FM1467 3.0% DUE 12-</t>
  </si>
  <si>
    <t>FNMA POOL #FM1572 3.0% DUE 09-</t>
  </si>
  <si>
    <t>FNMA POOL #FM2050 3.0% DUE 12-</t>
  </si>
  <si>
    <t>FNMA POOL #FM2239 3.0% DUE 12-</t>
  </si>
  <si>
    <t>FNMA POOL #FM2385 3.0% DUE 09-</t>
  </si>
  <si>
    <t>FNMA POOL #FM2897 3.0% DUE 02-</t>
  </si>
  <si>
    <t>FNMA POOL #FM2915 3.0% DUE 11-</t>
  </si>
  <si>
    <t>FNMA POOL #FM3249 3.0% DUE 03-</t>
  </si>
  <si>
    <t>FNMA POOL #FM4334 3.0% DUE 04-</t>
  </si>
  <si>
    <t>FNMA POOL #FM5923 3.5% DUE 03-</t>
  </si>
  <si>
    <t>FNMA POOL #FM6672 2.5% DUE 03-</t>
  </si>
  <si>
    <t>FNMA POOL #FM7151 2.0% DUE 05-</t>
  </si>
  <si>
    <t>FNMA POOL #FM7189 2.5% DUE 05-</t>
  </si>
  <si>
    <t>FNMA POOL #FM7592 3.5% DUE 03-</t>
  </si>
  <si>
    <t>FNMA POOL #FM7738 2.5% DUE 06-</t>
  </si>
  <si>
    <t>FNMA POOL #FM8178 2.5% DUE 07-</t>
  </si>
  <si>
    <t>FNMA POOL #FM8360 2.5% DUE 08-</t>
  </si>
  <si>
    <t>FNMA POOL #FM8422 2.5% DUE 08-</t>
  </si>
  <si>
    <t>FNMA POOL #FM8442 2.5% DUE 08-</t>
  </si>
  <si>
    <t xml:space="preserve">FNMA POOL #FN CA6291 3.0% DUE </t>
  </si>
  <si>
    <t>FNMA POOL #FS0121 2.0% DUE 01-</t>
  </si>
  <si>
    <t>FNMA POOL #FS1027 3.0% DUE 02-</t>
  </si>
  <si>
    <t>FNMA POOL #FS1550 2.5% DUE 07-</t>
  </si>
  <si>
    <t>FNMA POOL #FS3298 2.5% DUE 10-</t>
  </si>
  <si>
    <t>FNMA POOL #FS4110 2.5% DUE 03-</t>
  </si>
  <si>
    <t>FNMA POOL #FS4377 3.0% DUE 04-</t>
  </si>
  <si>
    <t>FNMA POOL #FS5846 2.5% DUE 09-</t>
  </si>
  <si>
    <t>FNMA POOL #FS6838 5.5% DUE 11-</t>
  </si>
  <si>
    <t>FNMA POOL #FS7252 5.0% DUE 11-</t>
  </si>
  <si>
    <t>FNMA POOL #MA0668 4.5% DUE 03-</t>
  </si>
  <si>
    <t>FNMA POOL #MA0790 4.5% DUE 07-</t>
  </si>
  <si>
    <t>FNMA POOL #MA2737 3.0% DUE 09-</t>
  </si>
  <si>
    <t>FNMA POOL #MA2771 3.0% DUE 10-</t>
  </si>
  <si>
    <t>FNMA POOL #MA2879 4.0% DUE 01-</t>
  </si>
  <si>
    <t>FNMA POOL #MA2960 4.0% DUE 04-</t>
  </si>
  <si>
    <t>FNMA POOL #MA3057 3.5% DUE 07-</t>
  </si>
  <si>
    <t>FNMA POOL #MA3087 3.5% DUE 08-</t>
  </si>
  <si>
    <t>FNMA POOL #MA3992 3.5% DUE 04-</t>
  </si>
  <si>
    <t>FNMA POOL #MA4121 3.0% DUE 09-</t>
  </si>
  <si>
    <t>FNMA POOL #MA4160 3.0% DUE 10-</t>
  </si>
  <si>
    <t>FNMA POOL #MA4237 2.0% DUE 01-</t>
  </si>
  <si>
    <t>FNMA POOL #MA4282 2.5% DUE 03-</t>
  </si>
  <si>
    <t>FNMA POOL #MA4325 2.0% DUE 04-</t>
  </si>
  <si>
    <t>FNMA POOL #MA4326 2.5% DUE 05-</t>
  </si>
  <si>
    <t>FNMA POOL #MA4327 3.0% DUE 05-</t>
  </si>
  <si>
    <t>FNMA POOL #MA4378 2.0% DUE 07-</t>
  </si>
  <si>
    <t>FNMA POOL #MA4379 2.5% DUE 07-</t>
  </si>
  <si>
    <t>FNMA POOL #MA4380 3.0% DUE 07-</t>
  </si>
  <si>
    <t>FNMA POOL #MA4399 2.5% DUE 08-</t>
  </si>
  <si>
    <t>FNMA POOL #MA4437 2.0% DUE 10-</t>
  </si>
  <si>
    <t>FNMA POOL #MA4548 2.5% DUE 02-</t>
  </si>
  <si>
    <t>FNMA POOL #MA4597 2.0% DUE 05-</t>
  </si>
  <si>
    <t>FNMA POOL #MA4626 4.0% DUE 06-</t>
  </si>
  <si>
    <t>FNMA POOL #MA4644 4.0% DUE 05-</t>
  </si>
  <si>
    <t>FNMA POOL #MA4656 4.5% DUE 07-</t>
  </si>
  <si>
    <t>FNMA POOL #MA4733 4.5% DUE 09-</t>
  </si>
  <si>
    <t>FNMA POOL #MA4785 5.0% DUE 10-</t>
  </si>
  <si>
    <t>FNMA POOL #MA4786 5.5% DUE 10-</t>
  </si>
  <si>
    <t>FNMA POOL #MA4807 5.5% DUE 11-</t>
  </si>
  <si>
    <t>FNMA POOL #MA4842 5.5% DUE 12-</t>
  </si>
  <si>
    <t>FNMA POOL #MA4876 6.0% DUE 12-</t>
  </si>
  <si>
    <t>FNMA POOL #MA4918 5.0% DUE 02-</t>
  </si>
  <si>
    <t>FNMA POOL #MA4919 5.5% DUE 02-</t>
  </si>
  <si>
    <t>FNMA POOL #MA5009 5.0% DUE 05-</t>
  </si>
  <si>
    <t>FNMA POOL #MA5038 5.0% DUE 06-</t>
  </si>
  <si>
    <t>FNMA POOL #MA5071 5.0% DUE 07-</t>
  </si>
  <si>
    <t>FNMA POOL #MA5073 6.0% DUE 07-</t>
  </si>
  <si>
    <t>FNMA POOL #MA5108 6.0% DUE 08-</t>
  </si>
  <si>
    <t>FNMA POOL #MA5138 5.5% DUE 09-</t>
  </si>
  <si>
    <t>FNMA POOL #MA5215 5.5% DUE 12-</t>
  </si>
  <si>
    <t>FNMA POOL #MA5216 6.0% DUE 12-</t>
  </si>
  <si>
    <t>FNMA POOL #MA5217 6.5% DUE 12-</t>
  </si>
  <si>
    <t>FNMA POOL #MA5297 6.5% DUE 03-</t>
  </si>
  <si>
    <t>FNMA POOL #MA5389 6.0% DUE 06-</t>
  </si>
  <si>
    <t>FNMA POOL BM5784 3.5%</t>
  </si>
  <si>
    <t>FNMA POOL BU8836 4.0% 05-01-20</t>
  </si>
  <si>
    <t>FNMA POOL# CA0237 4.0%</t>
  </si>
  <si>
    <t>FNMA POOL# CB5906 5.5% 03-01-2</t>
  </si>
  <si>
    <t>FNMA POOL#CA1711  CL  4.5%</t>
  </si>
  <si>
    <t>FNMA POOL#CB6031 5.0%</t>
  </si>
  <si>
    <t>FNMA POOL#CB6201 6.0%</t>
  </si>
  <si>
    <t>FNMA REMIC SER 2003-W13 CL AV2</t>
  </si>
  <si>
    <t>FREDDIE MAC SD4712 4.5% 12-01-</t>
  </si>
  <si>
    <t>INTER-AMERICAN INVT CORP 4.25%</t>
  </si>
  <si>
    <t>INTERNATIONAL BK FOR RECON &amp; D</t>
  </si>
  <si>
    <t>GNMA 2021-026 REMIC PASTHRU CT</t>
  </si>
  <si>
    <t>GNMA POOL #4560 5.5% DUE 10-20</t>
  </si>
  <si>
    <t>GNMA POOL #781998 5.5% DUE 11-</t>
  </si>
  <si>
    <t>GNMA POOL #782909 5.5% DUE 09-</t>
  </si>
  <si>
    <t>GNMA POOL #MA9018 6.0% DUE 07-</t>
  </si>
  <si>
    <t>GNMA POOL #MA9107 6.0% 08-20-2</t>
  </si>
  <si>
    <t>GNMA POOL #MA9242 6.0% 10-20-2</t>
  </si>
  <si>
    <t>GNMA POOL #MA9424 6.0% 01-20-2</t>
  </si>
  <si>
    <t>GNMAII POOL #3263 SER 2032 7.5</t>
  </si>
  <si>
    <t>GNMAII POOL #3276 SER 2032 7.5</t>
  </si>
  <si>
    <t xml:space="preserve">GNMAII POOL #MA7254 2.0% DUE  </t>
  </si>
  <si>
    <t>GNMAII POOL #MA7255 SER 2051 2</t>
  </si>
  <si>
    <t>GNMAII POOL #MA7312 2.5%</t>
  </si>
  <si>
    <t>GNMAII POOL #MA7367 SER 2051 2</t>
  </si>
  <si>
    <t>GNMAII POOL #MA7418 2.5%</t>
  </si>
  <si>
    <t>GNMAII POOL #MA7472 SER 2051 2</t>
  </si>
  <si>
    <t>GNMAII POOL #MA7589 2.5% 09-20</t>
  </si>
  <si>
    <t>GNMAII POOL #MA7881 SER 2052 2</t>
  </si>
  <si>
    <t>GNMAII POOL #MA8101 4.5% DUE 0</t>
  </si>
  <si>
    <t>GNMAII POOL #MA8429 5.5% 11-20</t>
  </si>
  <si>
    <t>GNMAII POOL #MA8491 SER 2052 5</t>
  </si>
  <si>
    <t>GNMAII POOL #MA8569 SER 2053 0</t>
  </si>
  <si>
    <t>GNMAII POOL #MA8725 5.0% DUE 0</t>
  </si>
  <si>
    <t>GNMAII POOL #MA8949 6.0%</t>
  </si>
  <si>
    <t>GNMAII POOL #MA9726 SER 2054 6</t>
  </si>
  <si>
    <t>GOVERNMENT NATIONAL MORTGAGE A</t>
  </si>
  <si>
    <t>I/O FHLMC MULTICLASS FREDDIE M</t>
  </si>
  <si>
    <t>I/O FHLMC MULTICLASS SER 00464</t>
  </si>
  <si>
    <t>I/O FNMA REMIC SER 2012-140 CL</t>
  </si>
  <si>
    <t>I/O FNMA REMIC TR 2012-125 CL-</t>
  </si>
  <si>
    <t>I/O FNMA REMIC TR 2012-70 CL-H</t>
  </si>
  <si>
    <t>I/O FNMA STRIP TR 409 CL C17 4</t>
  </si>
  <si>
    <t xml:space="preserve">I/O GNMA SER 13-23 CL IT 3.5% </t>
  </si>
  <si>
    <t>I/O GNMA SER 19-65 CLS IE</t>
  </si>
  <si>
    <t>I/O GNMA SER 2013-5 CL BI   3.</t>
  </si>
  <si>
    <t>International Government Bonds</t>
  </si>
  <si>
    <t>JAPAN BANK FOR INTERNATIONAL C</t>
  </si>
  <si>
    <t>KREDITANSTALT FUR 4.375% DUE 0</t>
  </si>
  <si>
    <t>U.S. Treasury Securities</t>
  </si>
  <si>
    <t>UNITED STATES OF AMER TREAS NO</t>
  </si>
  <si>
    <t>UNITED STATES TREAS NTS DTD 03</t>
  </si>
  <si>
    <t>WI TREASURY SEC 3.375%</t>
  </si>
  <si>
    <t>TSY INFL IX N/B 1.75%  01-15-2</t>
  </si>
  <si>
    <t>UNITED STATES OF AMER TREAS BI</t>
  </si>
  <si>
    <t>UNITED STATES OF AMER TREAS TI</t>
  </si>
  <si>
    <t>Cash &amp; Cash Equivalents</t>
  </si>
  <si>
    <t>NORTHERN TRUST GOV'T SELECT MMF</t>
  </si>
  <si>
    <t>Account Totals - Neuberger Intermediate</t>
  </si>
  <si>
    <t>9-200100-Income Research Intermediate</t>
  </si>
  <si>
    <t>CAP 1 PRIME AUTO 5.82% DUE 06-</t>
  </si>
  <si>
    <t>CITIBANK CR CARD ISSUANCE TR N</t>
  </si>
  <si>
    <t>FORD CR FLOORPLAN MASTER OWNER</t>
  </si>
  <si>
    <t>GM FINANCIAL AUTOMOBILE LEASIN</t>
  </si>
  <si>
    <t>GM FINL CONSUMER AUTOMOBILE RE</t>
  </si>
  <si>
    <t>MERCEDES-BENZ AUTO LEASE TRUST</t>
  </si>
  <si>
    <t>PALMER SQUARE CLO 2020-3 LTD /</t>
  </si>
  <si>
    <t>PALMER SQUARE CLO FLTG RT 6.89</t>
  </si>
  <si>
    <t>PALMER SQUARE LN FDG 2022-2 LT</t>
  </si>
  <si>
    <t xml:space="preserve">PFS FING CORP 2022-D PREM FIN </t>
  </si>
  <si>
    <t>PVTPL APIDOS CLO LTD SR 24-48A</t>
  </si>
  <si>
    <t>PVTPL AVIS BUDGET RENTAL CAR F</t>
  </si>
  <si>
    <t>PVTPL CIFC FDG 2018-III LTD/CI</t>
  </si>
  <si>
    <t>PVTPL CIFC FUNDING LTDSR 23-3A</t>
  </si>
  <si>
    <t>PVTPL ENTERPRISE FLEET FIN 202</t>
  </si>
  <si>
    <t>PVTPL FORD CR AUTO OWNER TR 20</t>
  </si>
  <si>
    <t>PVTPL FORD CR AUTO OWNER TR SR</t>
  </si>
  <si>
    <t>PVTPL MMAF EQUIPMENT FINANCE L</t>
  </si>
  <si>
    <t>PVTPL PALMER SQUARE CLO SER 13</t>
  </si>
  <si>
    <t>PVTPL STORE MASTER FDG I LLC/S</t>
  </si>
  <si>
    <t>PVTPL TOYOTA AUTO LN EXTD NT T</t>
  </si>
  <si>
    <t>PVTPL WIND RIV 2021-3 CLO LTD/</t>
  </si>
  <si>
    <t>TOYOTA AUTO LN 1.35% DUE 05-25</t>
  </si>
  <si>
    <t>VERIZON MASTER TR 5.42% DUE 04</t>
  </si>
  <si>
    <t>WORLD OMNI AUTO RECEIVABLES TR</t>
  </si>
  <si>
    <t>BANK 2017-BNK6 3.518% DUE 07-1</t>
  </si>
  <si>
    <t>BX COML MTG TR FLTG RT 6.14332</t>
  </si>
  <si>
    <t>BXCOMMERCIAL MTG FLTG RT 7.090</t>
  </si>
  <si>
    <t>CMO BANK5 2023-5YR2 SER 23-5YR</t>
  </si>
  <si>
    <t>CMO CITIGROUP COML MTG TR 2016</t>
  </si>
  <si>
    <t>CMO COMM MTG TR COML SER 2015-</t>
  </si>
  <si>
    <t>CMO FIVE 2023-V1 MORTGAGE TRUS</t>
  </si>
  <si>
    <t>CMO SER 12-CR4 CL A3 2.853% DU</t>
  </si>
  <si>
    <t xml:space="preserve">CMO WELLS FARGO COML MTG  SER </t>
  </si>
  <si>
    <t>CVS HEALTH CORP 6.943% DUE</t>
  </si>
  <si>
    <t>CVS PASS THRU TR 5.88 DUE 01-1</t>
  </si>
  <si>
    <t>JPMBB COML MTG 3.2884% DUE 01-</t>
  </si>
  <si>
    <t>MORGAN STANLEY BK 3.372% DUE 1</t>
  </si>
  <si>
    <t xml:space="preserve">MORGAN STANLEY CAP 3.594% DUE </t>
  </si>
  <si>
    <t>PROGRESS RESDNTL 1.052% DUE 04</t>
  </si>
  <si>
    <t>PROGRESS RESDNTL 3.2% DUE 04-1</t>
  </si>
  <si>
    <t>PROGRESS RESIDENTIAL 2021-SFR2</t>
  </si>
  <si>
    <t>PVTPL AMSR 2019-SFR1 SER 23-SF</t>
  </si>
  <si>
    <t>PVTPL CVS LEASE BACKED PASS TH</t>
  </si>
  <si>
    <t>PVTPL FIRSTKEY HOMES 2020-SFR1</t>
  </si>
  <si>
    <t xml:space="preserve">PVTPL FIRSTKEY HOMES 20SER 21 </t>
  </si>
  <si>
    <t>PVTPL HOME PARTNERS AMER 2022-</t>
  </si>
  <si>
    <t>PVTPL TRICON RESIDENTIAL SER 2</t>
  </si>
  <si>
    <t>TRICON RESDNTL 5% DUE 12-17-20</t>
  </si>
  <si>
    <t>TRICON RESIDENTIAL 2022-SFR2 T</t>
  </si>
  <si>
    <t>WELLS FARGO COML 1.849% DUE 07</t>
  </si>
  <si>
    <t>AIR LEASE CORP MED 5.85% DUE 1</t>
  </si>
  <si>
    <t>ALEXANDRIA REAL ESTATE E 2.0%</t>
  </si>
  <si>
    <t>ALEXANDRIA REAL ESTATE EQUITIE</t>
  </si>
  <si>
    <t>ALLEGION US HOLDING CO INC 5.6</t>
  </si>
  <si>
    <t>AMAZON.COM INC 3.45% 04-13-202</t>
  </si>
  <si>
    <t>AMER AIRLINES FIXED 3.15% 08-1</t>
  </si>
  <si>
    <t>AMERN EXPRESS CO FLTG RT 5.043</t>
  </si>
  <si>
    <t>APTIV PLC 3.25% 03-01-2032</t>
  </si>
  <si>
    <t>AQUARION CO 4% DUE 08-15-2024</t>
  </si>
  <si>
    <t>ASCENSION 2.532% DUE 11-15-202</t>
  </si>
  <si>
    <t>BAE SYS PLC 3.4% DUE 04-15-203</t>
  </si>
  <si>
    <t>BANK AMER CORP 3.419% 12-20-20</t>
  </si>
  <si>
    <t>BANK AMER CORP 3.559%</t>
  </si>
  <si>
    <t>BANK OF AMERICA CORP 1.734% 07</t>
  </si>
  <si>
    <t>BANK OF AMERICA CORPORATION 5.</t>
  </si>
  <si>
    <t>BANK OF MONTREAL 2.65% DUE 03-</t>
  </si>
  <si>
    <t>BARCLAYS PLC 5.69% 03-12-2030</t>
  </si>
  <si>
    <t>BARCLAYS PLC FIXED 5.829% 05-0</t>
  </si>
  <si>
    <t>BARCLAYS PLC FLTG RT 6.49% DUE</t>
  </si>
  <si>
    <t>BERKSHIRE HATHAWAY 3.5% DUE 02</t>
  </si>
  <si>
    <t>BK NEW YORK MELLON 1.6% DUE 04</t>
  </si>
  <si>
    <t>BMW US CAP LLC GTD NT 144A 3.4</t>
  </si>
  <si>
    <t>BROADCOM INC 4.11% DUE 09-15-2</t>
  </si>
  <si>
    <t>BROOKFIELD FIN INC 3.9% DUE 01</t>
  </si>
  <si>
    <t>CAPITAL ONE FINANCIAL CORP 5.4</t>
  </si>
  <si>
    <t>CDN NATL RY CO 3.85% DUE 08-05</t>
  </si>
  <si>
    <t>CHARTER 4.908% DUE 07-23-2025</t>
  </si>
  <si>
    <t>CHARTER COMMUNICATIONS OPER LL</t>
  </si>
  <si>
    <t>CIN FINL CORP 6.92% DUE 05-15-</t>
  </si>
  <si>
    <t>CITIGROUP INC 3.2% DUE 10-21-2</t>
  </si>
  <si>
    <t>COMMONSPIRIT HLTH 1.547% DUE 1</t>
  </si>
  <si>
    <t>COX COMMUNICATIONS INC NEW 5.4</t>
  </si>
  <si>
    <t xml:space="preserve">DEERE JOHN CAP FIXED 5.1% DUE </t>
  </si>
  <si>
    <t>DELTA AIR LINES INC DEL 2.0% 1</t>
  </si>
  <si>
    <t>DELTA AIR LINES PASS THRU TR 2</t>
  </si>
  <si>
    <t xml:space="preserve">DTE ENERGY CO FIXED 1.05% DUE </t>
  </si>
  <si>
    <t>ELEVANCE HEALTH INC 4.75% 02-1</t>
  </si>
  <si>
    <t>ENERGY TRANSFER L P 5.6% 09-01</t>
  </si>
  <si>
    <t>EXELON CORP 3.95% DUE 06-15-20</t>
  </si>
  <si>
    <t>EXELON CORP SR NT 3.35% 03-15-</t>
  </si>
  <si>
    <t>FED RLTY INVT TR 1.25% DUE 02-</t>
  </si>
  <si>
    <t>FLORIDA PWR &amp; LT CO 1ST MTG BD</t>
  </si>
  <si>
    <t>FORD MOTOR CREDIT CO LLC 6.798</t>
  </si>
  <si>
    <t>FORD MTR CR CO LLC 2.9% DUE 02</t>
  </si>
  <si>
    <t>GATX CORP 6.05%</t>
  </si>
  <si>
    <t xml:space="preserve">GEN MTRS FINL CO FIXED 6% DUE </t>
  </si>
  <si>
    <t>GENERAL MTRS FINL CO INC 5.8%</t>
  </si>
  <si>
    <t>GOLDMAN SACHS 3.8% DUE 03-15-2</t>
  </si>
  <si>
    <t>HCP INC 3.25% DUE 07-15-2026</t>
  </si>
  <si>
    <t>HEALTHCARE RLTY 3.1% DUE 02-15</t>
  </si>
  <si>
    <t>HEALTHPEAK PPTYS INC SR NT 2.1</t>
  </si>
  <si>
    <t xml:space="preserve">HEWLETT PACKARD ENTERPRISE CO </t>
  </si>
  <si>
    <t>HSBC HLDGS PLC FLTG RT 7.39% D</t>
  </si>
  <si>
    <t>ING GROEP N V 5.335%</t>
  </si>
  <si>
    <t>INTEL CORP 4.875%</t>
  </si>
  <si>
    <t>INTST PWR &amp; LT CO FIXED 2.3% D</t>
  </si>
  <si>
    <t>JERSEY CENT PWR &amp; 4.3% DUE 01-</t>
  </si>
  <si>
    <t xml:space="preserve">JETBLUE AWYS CORP FIXED 2.75% </t>
  </si>
  <si>
    <t>JPM CHASE 2.963% 01-25-2033</t>
  </si>
  <si>
    <t>JPMORGAN CHASE &amp; CO 4.565%</t>
  </si>
  <si>
    <t>JPMORGAN CHASE &amp; CO. 4.203%</t>
  </si>
  <si>
    <t>JPMORGAN CHASE &amp; CO. 5.336% 01</t>
  </si>
  <si>
    <t>KKR GROUP FIN CO XII LLC SR NT</t>
  </si>
  <si>
    <t>LINCOLN NATL CORP 3.625% DUE 1</t>
  </si>
  <si>
    <t>LLOYDS BANKING GROUP PLC 5.721</t>
  </si>
  <si>
    <t>LOWES COS INC FIXED 4.5% DUE 0</t>
  </si>
  <si>
    <t xml:space="preserve">MACQUARIE GROUP LTD SR MEDIUM </t>
  </si>
  <si>
    <t>MANULIFE FINL CORP SR NT 3.703</t>
  </si>
  <si>
    <t>MARSH &amp; MCLENNAN 4.375% DUE 03</t>
  </si>
  <si>
    <t>MCDONALDS CORP MED TERM 3.5%</t>
  </si>
  <si>
    <t>MITSUBISHI UFJ 5.017% DUE 07-2</t>
  </si>
  <si>
    <t>MOODYS CORP 2.0% DUE 08-19-203</t>
  </si>
  <si>
    <t>MORGAN STANLEY BK N A SALT LAK</t>
  </si>
  <si>
    <t xml:space="preserve">MORGAN STANLEY FLTG RT 3.622% </t>
  </si>
  <si>
    <t>NXP B V/NXP FDG LLC/NXP USA IN</t>
  </si>
  <si>
    <t xml:space="preserve">OCCIDENTAL PETE CORP SR NT 0% </t>
  </si>
  <si>
    <t>ONCOR ELEC FIXED 4.55% DUE 09-</t>
  </si>
  <si>
    <t>PHILLIPS 66 COMPANY 3.605% DUE</t>
  </si>
  <si>
    <t>PNC FINL SVCS GROUP INC 5.068%</t>
  </si>
  <si>
    <t>PNC FINL SVCS GROUP INC 5.676%</t>
  </si>
  <si>
    <t>PVTPL AIA GROUP LTD 3.2% DUE</t>
  </si>
  <si>
    <t>PVTPL AIR CANADA 2015-1A PTT 3</t>
  </si>
  <si>
    <t>PVTPL ASHTEAD CAP INC 5.8%</t>
  </si>
  <si>
    <t>PVTPL CHARTER COMMUNICATIONS O</t>
  </si>
  <si>
    <t xml:space="preserve">PVTPL COLUMBIA PIPELINES OPER </t>
  </si>
  <si>
    <t>PVTPL CONSTELLATION SOFTWARE I</t>
  </si>
  <si>
    <t>PVTPL COOPERATIVE RABOBANK U A</t>
  </si>
  <si>
    <t xml:space="preserve">PVTPL ELEMENT FLEET MGMT CORP </t>
  </si>
  <si>
    <t>PVTPL EQUITABLE FINL LIFE GLOB</t>
  </si>
  <si>
    <t>PVTPL FERGUSON FIN PLC 4.5%</t>
  </si>
  <si>
    <t>PVTPL FERGUSON FIN PLC NT 3.25</t>
  </si>
  <si>
    <t>PVTPL FOUNDRY JV HOLDCO LLC 6.</t>
  </si>
  <si>
    <t>PVTPL GA GLOBAL FDG TR 5.5%</t>
  </si>
  <si>
    <t xml:space="preserve">PVTPL GA GLOBAL FDG TR MEDIUM </t>
  </si>
  <si>
    <t>PVTPL HEALTH CARE SERVICE CORP</t>
  </si>
  <si>
    <t xml:space="preserve">PVTPL KKR GROUP FIN CO VI LLC </t>
  </si>
  <si>
    <t>PVTPL LIBERTY MUT GROUP INC 4.</t>
  </si>
  <si>
    <t>PVTPL METROPOLITAN LIFE GLOBAL</t>
  </si>
  <si>
    <t>PVTPL PEACHTREE CORNERS FDG TR</t>
  </si>
  <si>
    <t xml:space="preserve">PVTPL PENSKE TRUCK LEASING CO </t>
  </si>
  <si>
    <t xml:space="preserve">PVTPL SCHLUMBERGER HLDGS CORP </t>
  </si>
  <si>
    <t>RTX CORPORATION</t>
  </si>
  <si>
    <t>RYDER SYSTEM INC 5.25%</t>
  </si>
  <si>
    <t>T-MOBILE USA INC 3.375% DUE 04</t>
  </si>
  <si>
    <t>T-MOBILE USA INC 5.05% 07-15-2</t>
  </si>
  <si>
    <t>T-MOBILE USA INC SR SECD NT 1.</t>
  </si>
  <si>
    <t xml:space="preserve">TORONTO DOMINION BK SR MEDIUM </t>
  </si>
  <si>
    <t xml:space="preserve">TORONTO-DOMINION BANK TRANCHE </t>
  </si>
  <si>
    <t>TRUIST BK GLOBAL FIXED 1.5% DU</t>
  </si>
  <si>
    <t>TRUIST FINL CORP SR MED TERM N</t>
  </si>
  <si>
    <t>UBS GROUP FDG 4.125% DUE 04-15</t>
  </si>
  <si>
    <t>UTD AIRLS 2014-1 4% DUE 10-11-</t>
  </si>
  <si>
    <t>VERISK ANALYTICS INC SR NT 5.7</t>
  </si>
  <si>
    <t>VERIZON 3% DUE 03-22-2027</t>
  </si>
  <si>
    <t>VERIZON COMMUNICATIONS 4.125%</t>
  </si>
  <si>
    <t>VERIZON COMMUNICATIONS INC 4.3</t>
  </si>
  <si>
    <t>WEC ENERGY GROUP 1.375% DUE 10</t>
  </si>
  <si>
    <t>AL ECON SETTLEMENT AUTH BP SET</t>
  </si>
  <si>
    <t xml:space="preserve">CURATORS UNIV MO SYS FACS REV </t>
  </si>
  <si>
    <t>LOUISIANA LOC GOVT ENVIRONMENT</t>
  </si>
  <si>
    <t>MI FIN AUTH REV TAXABLE-SCH LN</t>
  </si>
  <si>
    <t>NEW YORK N Y CITY TRANSITIONAL</t>
  </si>
  <si>
    <t xml:space="preserve">NEW YORK ST DORM AUTH ST PERS </t>
  </si>
  <si>
    <t>OR SCH BRDS ASSN TAXABLE-PENSI</t>
  </si>
  <si>
    <t xml:space="preserve">SALES TAX SECURITIZATION CORP </t>
  </si>
  <si>
    <t>TEXAS NAT GAS SECURITIZATION F</t>
  </si>
  <si>
    <t>WI ST GEN FD ANNUAL APPR 5.7 D</t>
  </si>
  <si>
    <t>FEDERAL HOME LN MTG CORP TRANC</t>
  </si>
  <si>
    <t>FHLMC MULTICLASS SER 18-2 CL M</t>
  </si>
  <si>
    <t>FHLMC MULTICLASS SER 18-4 CL M</t>
  </si>
  <si>
    <t>FHLMC MULTICLASS SER 19-3 CL M</t>
  </si>
  <si>
    <t>FHLMC MULTICLASS TRANCHE 00244</t>
  </si>
  <si>
    <t xml:space="preserve">FHLMC MULTICLASS TRANCHE 3.5% </t>
  </si>
  <si>
    <t>FHLMC POOL #QN-1779 2.5% 03-01</t>
  </si>
  <si>
    <t>FHLMC UMBS 15Y FIXED 2.5% 09-0</t>
  </si>
  <si>
    <t>FNMA POOL #AS8893 2.5% DUE 02-</t>
  </si>
  <si>
    <t>FNMA POOL #CA4435 4.5% DUE 10-</t>
  </si>
  <si>
    <t>FNMA POOL #CA6871 2.5% DUE 08-</t>
  </si>
  <si>
    <t>FNMA POOL #FM1756 5.0% DUE 07-</t>
  </si>
  <si>
    <t>FNMA POOL #FM5759 4.5% DUE 04-</t>
  </si>
  <si>
    <t>FNMA POOL #FM7784 4.5% DUE 11-</t>
  </si>
  <si>
    <t>FNMA POOL #FM8444 2.0% DUE 06-</t>
  </si>
  <si>
    <t>FNMA POOL #FM8968 3.0% DUE 04-</t>
  </si>
  <si>
    <t>FNMA POOL #FS0160 2.5% DUE 06-</t>
  </si>
  <si>
    <t>FREDDIE MAC SB1091 2.5% 04-01-</t>
  </si>
  <si>
    <t>FREDDIE MAC SR 22-1 CL MAU 3.2</t>
  </si>
  <si>
    <t>GNMA POOL #785283 2.5% DUE 01-</t>
  </si>
  <si>
    <t>SMALL BUSINES ADMIN GTD DE PAR</t>
  </si>
  <si>
    <t>SMALL BUSINESS ADMIN GTD DEV P</t>
  </si>
  <si>
    <t>SMALL BUSINESS ADMIN GTD DEV S</t>
  </si>
  <si>
    <t>SMALL BUSINESS ADMIN GTD SER 2</t>
  </si>
  <si>
    <t>SMALL BUSINESS ADMIN SER 2017-</t>
  </si>
  <si>
    <t xml:space="preserve">SMALL BUSINESS ADMINISTRATION </t>
  </si>
  <si>
    <t>US TREASURY INFL INDX 0.125%</t>
  </si>
  <si>
    <t>UNITED STATES TREAS NTS T-NOTE</t>
  </si>
  <si>
    <t>Account Totals - Income Research Intermediate</t>
  </si>
  <si>
    <t>9-200100-Attucks - Ducenta Squared</t>
  </si>
  <si>
    <t>BAIN CAP CR CLO 2019-1 LTD / B</t>
  </si>
  <si>
    <t>CARMAX AUTO OWNER TRUST SER 21</t>
  </si>
  <si>
    <t>PVTPL BENEFIT STR PARTNERS CLO</t>
  </si>
  <si>
    <t>PVTPL KKR CLO 17 LTD/KKR CLO 1</t>
  </si>
  <si>
    <t>BMO 2023-C7 MTG TR FLTG RT 6.6</t>
  </si>
  <si>
    <t xml:space="preserve">CMO BENCHMARK 2021-B27 MTG TR </t>
  </si>
  <si>
    <t xml:space="preserve">CMO BENCHMARK 2021-B28 MTG TR </t>
  </si>
  <si>
    <t>ALLY FINL INC SR NT FIXED / FL</t>
  </si>
  <si>
    <t>AMEREN CORP 5.0% 01-15-2029</t>
  </si>
  <si>
    <t>AMERICAN ELEC PWR CO INC 5.2%</t>
  </si>
  <si>
    <t>AMERICAN EXPRESS CO 5.282% 07-</t>
  </si>
  <si>
    <t>AMERICAN TOWER CORP 5.25%</t>
  </si>
  <si>
    <t>AMERN TOWER CORP FIXED 1.45% D</t>
  </si>
  <si>
    <t>AMGEN INC 5.507%  03-02-2026</t>
  </si>
  <si>
    <t>APOLLO GLOBAL MGMT INC NEW 6.3</t>
  </si>
  <si>
    <t>ARES CAPITAL CORP 5.875% 03-01</t>
  </si>
  <si>
    <t>ARTHUR J GALLAGHER CO 6.5%</t>
  </si>
  <si>
    <t>AT&amp;T INC 1.65% DUE 02-01-2028</t>
  </si>
  <si>
    <t>ATHENE HLDG LTD 5.875% 01-15-2</t>
  </si>
  <si>
    <t>AVALONBAY CMNTYS INC 5.3% 12-0</t>
  </si>
  <si>
    <t>AVOLON HLDGS FDG 2.125% DUE 02</t>
  </si>
  <si>
    <t>BANK AMER CORP .981% 09-25-202</t>
  </si>
  <si>
    <t>BANK MONTREAL 5.266% 12-11-202</t>
  </si>
  <si>
    <t>BANK NOVA SCOTIA B C 5.65% 02-</t>
  </si>
  <si>
    <t>BANK OF AMERICA CORPORATION MT</t>
  </si>
  <si>
    <t>BAT CAPITAL CORPORATION 6.343%</t>
  </si>
  <si>
    <t>BK NEW YORK MELLON FLTG RT 3.9</t>
  </si>
  <si>
    <t>BLACK HILLS CORP 6% 01-15-2035</t>
  </si>
  <si>
    <t>BLACKROCK INC 2.4% DUE 04-30-2</t>
  </si>
  <si>
    <t>BRISTOL MYERS SQUIBB CO 5.9% 1</t>
  </si>
  <si>
    <t>BROOKFIELD FIN INC 6.35% 01-05</t>
  </si>
  <si>
    <t>CANADIAN PACIFIC RAILWAY CO 2.</t>
  </si>
  <si>
    <t>CBRE SVCS INC 5.5%</t>
  </si>
  <si>
    <t>CDN IMPERIAL BK COMM TORONTO B</t>
  </si>
  <si>
    <t>CELANESE US HLDGS LLC 6.55%</t>
  </si>
  <si>
    <t>CENTENE CORP DEL SR NT 4.25% 1</t>
  </si>
  <si>
    <t>CITIGROUP INC 5.61%</t>
  </si>
  <si>
    <t>CNO FINL GROUP INC 6.45%</t>
  </si>
  <si>
    <t>COMERICA INC 4.0%</t>
  </si>
  <si>
    <t>CONSOLIDATED EDISON CO N Y INC</t>
  </si>
  <si>
    <t>CONSTELLATION ENERGY GENERATIO</t>
  </si>
  <si>
    <t>CSX CORP 5.2% 11-15-2033</t>
  </si>
  <si>
    <t>DEERE JOHN CAP FIXED 5.15%</t>
  </si>
  <si>
    <t>DEUTSCHE BANK NY 6.72% DUE 01-</t>
  </si>
  <si>
    <t>DIAGEO CAP PLC 5.625% 10-05-20</t>
  </si>
  <si>
    <t>DUKE ENERGY CAROLINAS LLC 2.85</t>
  </si>
  <si>
    <t>EDISON INTL 4.7% DUE 08-15-202</t>
  </si>
  <si>
    <t>ELEVANCE HEALTH INC 5.5% 10-15</t>
  </si>
  <si>
    <t>ENERGY TRANSFER L P 6.4% 12-01</t>
  </si>
  <si>
    <t>FIFTH THIRD BANCORP 6.339%</t>
  </si>
  <si>
    <t>FIFTH THIRD BANK 5.852% DUE 10</t>
  </si>
  <si>
    <t>FORD HLDGS INC 9.3% DUE 03-01-</t>
  </si>
  <si>
    <t>GENERAL MOTORS FINANCIAL CO IN</t>
  </si>
  <si>
    <t>GEORGIA PWR CO 4.95% 05-17-203</t>
  </si>
  <si>
    <t xml:space="preserve">GLENCORE FDG LLC NT 144A 6.5% </t>
  </si>
  <si>
    <t>GOLDMAN SACHS BDC INC 6.375%</t>
  </si>
  <si>
    <t xml:space="preserve">GOLDMAN SACHS GROUP INC SR NT </t>
  </si>
  <si>
    <t>GXO LOGISTICS INC 6.25%</t>
  </si>
  <si>
    <t>HALEON US CAPITAL LLC</t>
  </si>
  <si>
    <t>HUMANA INC SR NT 5.75% 12-01-2</t>
  </si>
  <si>
    <t>HUNTINGTON BANCSHARES INC 6.20</t>
  </si>
  <si>
    <t>INVITATION HOMES OPER PARTNERS</t>
  </si>
  <si>
    <t>JPMORGAN CHASE &amp; CO 2.083% DUE</t>
  </si>
  <si>
    <t>JPMORGAN CHASE &amp; CO 5.299%</t>
  </si>
  <si>
    <t xml:space="preserve">KEYCORP 4.789% DUE 06-01-2033 </t>
  </si>
  <si>
    <t>KEYCORP MEDIUM TERM SR NTS BOO</t>
  </si>
  <si>
    <t>KIMCO RLTY OP LLC 6.4%</t>
  </si>
  <si>
    <t>LOCKHEED MARTIN CORP 5.1%</t>
  </si>
  <si>
    <t>MARRIOTT INTL INC NEW 5.45%</t>
  </si>
  <si>
    <t>MCDONALDS CORP 4.8%</t>
  </si>
  <si>
    <t>META PLATFORMS INC 3.5%</t>
  </si>
  <si>
    <t>META PLATFORMS INC 4.6%</t>
  </si>
  <si>
    <t>METLIFE INC 6.4%</t>
  </si>
  <si>
    <t>MORGAN STANLEY 2.72%</t>
  </si>
  <si>
    <t>NASDAQ INC 5.35% 06-28-2028</t>
  </si>
  <si>
    <t>NETFLIX INC 5.875% DUE 11-15-2</t>
  </si>
  <si>
    <t>NETFLIX INC FIXED 4.875% DUE 0</t>
  </si>
  <si>
    <t>NEXTERA ENERGY CAP HLDGS INC 5</t>
  </si>
  <si>
    <t>OCCIDENTAL PETE FIXED 5.875% D</t>
  </si>
  <si>
    <t>OWL ROCK CORE INCOME CORP 5.5%</t>
  </si>
  <si>
    <t>PACIFIC GAS &amp; ELEC CO 6.1%</t>
  </si>
  <si>
    <t>PATTERSON-UTI ENERGY INC 7.15%</t>
  </si>
  <si>
    <t>PIONEER NAT RES CO 1.9% DUE</t>
  </si>
  <si>
    <t>PIONEER NAT RES CO 2.15% DUE 0</t>
  </si>
  <si>
    <t>PNC FINL SVCS FLTG RT 5.582% D</t>
  </si>
  <si>
    <t>PROLOGIS L P 4.875%</t>
  </si>
  <si>
    <t>PVTPL AIRCASTLE LTD SR NT 6.5%</t>
  </si>
  <si>
    <t>PVTPL APOLLO DEBT SOLUTIONS BD</t>
  </si>
  <si>
    <t>PVTPL BLACKSTONE PRIVATE CREDI</t>
  </si>
  <si>
    <t>PVTPL CANTOR FITZGERALD LP 7.2</t>
  </si>
  <si>
    <t>PVTPL COREBRIDGE FINL INC SR N</t>
  </si>
  <si>
    <t>PVTPL CRESTWOOD MIDSTREAM PART</t>
  </si>
  <si>
    <t>PVTPL FOUNDRY JV HOLDCO LLC 5.</t>
  </si>
  <si>
    <t xml:space="preserve">PVTPL GLOBAL ATLANTIC FINANCE </t>
  </si>
  <si>
    <t>PVTPL HYUNDAI CAPITAL AMERICA</t>
  </si>
  <si>
    <t xml:space="preserve">PVTPL JBS USA LUX S.A/JBS USA </t>
  </si>
  <si>
    <t>PVTPL MATTEL INC SR NT 144A 5.</t>
  </si>
  <si>
    <t xml:space="preserve">PVTPL NISSAN MTR ACCEP CO LLC </t>
  </si>
  <si>
    <t>PVTPL SOLVENTUM CORP 5.4% 03-0</t>
  </si>
  <si>
    <t>PVTPL VERALTO CORP SR NT 5.45%</t>
  </si>
  <si>
    <t>PVTPL VICI PPTYS L P / VICI NT</t>
  </si>
  <si>
    <t>PVTPL VICI PPTYS L P/VICI NT C</t>
  </si>
  <si>
    <t>QUEST DIAGNOSTICS 6.4% DUE 11-</t>
  </si>
  <si>
    <t>REALTY INCOME CORP 3.25% DUE 0</t>
  </si>
  <si>
    <t>REALTY INCOME CORP FIXED 4.85%</t>
  </si>
  <si>
    <t>ROYAL BK CDA 6% DUE 11-01-2027</t>
  </si>
  <si>
    <t>SIRIUSPOINT LTD 7.0%</t>
  </si>
  <si>
    <t>SIXTH STR SPECIALTY LENDING IN</t>
  </si>
  <si>
    <t>SOUTHERN CALIF EDISON CO 5.65%</t>
  </si>
  <si>
    <t>SOUTHERN CO 3.25% DUE 07-01-20</t>
  </si>
  <si>
    <t>STATE STREET CORP 4.993% 03-18</t>
  </si>
  <si>
    <t>T-MOBILE USA INC 3.5% DUE 04-1</t>
  </si>
  <si>
    <t>TANGER PPTYS LTD  2.75% DUE</t>
  </si>
  <si>
    <t>TECK RESOURCES LIMITED 3.9% DU</t>
  </si>
  <si>
    <t>TEXTRON INC 6.1% 11-15-2033</t>
  </si>
  <si>
    <t>TOYOTA MOTOR CREDIT CORP 5.25%</t>
  </si>
  <si>
    <t>TRUIST FINL CORP 4.95% DUE</t>
  </si>
  <si>
    <t>TRUIST FINL CORP VAR RT 1.267%</t>
  </si>
  <si>
    <t>U S BANCORP 4.967% DUE 07-22-2</t>
  </si>
  <si>
    <t>U S BANCORP 5.775%</t>
  </si>
  <si>
    <t>VMWARE INC 4.7% DUE 05-15-2030</t>
  </si>
  <si>
    <t>WASTE MANAGEMENT INC 4.875% 02</t>
  </si>
  <si>
    <t>WELLS FARGO &amp; CO STEP CPN 5.87</t>
  </si>
  <si>
    <t>WELLS FARGO &amp; COMPANY 5.574%</t>
  </si>
  <si>
    <t>WESTERN DIG CORP 3.1% DUE 02-0</t>
  </si>
  <si>
    <t>WESTPAC BKG CORP 5.535% 11-17-</t>
  </si>
  <si>
    <t xml:space="preserve">WILLIS N AMER INC FIXED 4.65% </t>
  </si>
  <si>
    <t>FNMA POOL #MA5388 5.5% DUE 06-</t>
  </si>
  <si>
    <t>GNMA POOL #MA9365 7.0% DUE 12-</t>
  </si>
  <si>
    <t>GNMAII G2 MA9669 6.0% 05-20-20</t>
  </si>
  <si>
    <t>GNMAII POOL #MA9425 6.5% 01-20</t>
  </si>
  <si>
    <t>UNITED STATES TREAS NTS 4.875%</t>
  </si>
  <si>
    <t>Account Totals - Attucks - Ducenta Squared</t>
  </si>
  <si>
    <t>9-200100-Attucks - Longfellow</t>
  </si>
  <si>
    <t>AMERICAN EXPRESS CREDIT ACCOUN</t>
  </si>
  <si>
    <t>AMERN EXPRESS CR 5.23% DUE 04-</t>
  </si>
  <si>
    <t>BARCLAYS DRYROCK ISSUANCE TRUS</t>
  </si>
  <si>
    <t>BMW VEH LEASE TR SER 21-1 CL A</t>
  </si>
  <si>
    <t>BUSINESS JET SECS 2024-1 LLC S</t>
  </si>
  <si>
    <t>CNH EQUIPMENT TRUST SER 23-A C</t>
  </si>
  <si>
    <t xml:space="preserve">DISCOVER CARD EXECUTION NT TR </t>
  </si>
  <si>
    <t>FIFTH THIRD AUTO TRUST SR 23-1</t>
  </si>
  <si>
    <t xml:space="preserve">GM FINANCIAL SECURITIZED TERM </t>
  </si>
  <si>
    <t>HYUNDAI AUTO RECEIVABLES TR SE</t>
  </si>
  <si>
    <t>MMAF EQUIPMENT FINANCE LLC .85</t>
  </si>
  <si>
    <t xml:space="preserve">NISSAN AUTO RECEIVABLES OWNER </t>
  </si>
  <si>
    <t>NMEF FDG 2022-B 6.07% DUE 06-1</t>
  </si>
  <si>
    <t>PVTPL AMUR EQUIP FIN RECEIVABL</t>
  </si>
  <si>
    <t>PVTPL GOLDEN CREDIT CARD TRUST</t>
  </si>
  <si>
    <t>PVTPL GREAT AMERICA LEASING RE</t>
  </si>
  <si>
    <t>PVTPL SBA TOWER TR 2.836% 144A</t>
  </si>
  <si>
    <t>PVTPL SFS AUTO RECEIVABLES SEC</t>
  </si>
  <si>
    <t>PVTPL T-MOBILE US TR 2022-1 SE</t>
  </si>
  <si>
    <t>PVTPL TOYOTA AUTO LOAN EXTENDE</t>
  </si>
  <si>
    <t>PVTPL WHEELS FLEET LEASE FDG 1</t>
  </si>
  <si>
    <t>SMALL BUSINESS ADMIN GTD PARTN</t>
  </si>
  <si>
    <t xml:space="preserve">TOYOTA AUTO RECEIVABLES OWNER </t>
  </si>
  <si>
    <t>TOYOTA LEASE OWNER 5.66% DUE 1</t>
  </si>
  <si>
    <t>WESTLAKE 5.82% DUE 05-17-2027</t>
  </si>
  <si>
    <t>BX TR 2023-LIFE COML MTG PASST</t>
  </si>
  <si>
    <t>CMO BARCLAYS COMMERCIAL MTGE S</t>
  </si>
  <si>
    <t>CMO J P MORGAN CHASE CML MTG S</t>
  </si>
  <si>
    <t>CVS CAREMARK CORP 6.036 DUE 12</t>
  </si>
  <si>
    <t>DC COML MTG TR 6.3143% DUE 09-</t>
  </si>
  <si>
    <t>ELM TR 2024-ELM COML MTG PASST</t>
  </si>
  <si>
    <t>FRESB 2018-SB46 MTG TR SER 18-</t>
  </si>
  <si>
    <t xml:space="preserve">FRESB 2020-SB70 FLTG RT 2.38% </t>
  </si>
  <si>
    <t>FRESB 2020-SB77 FLTG RT .93% D</t>
  </si>
  <si>
    <t>PVTPL CMO HOSPITALITY MORTGAGE</t>
  </si>
  <si>
    <t>PVTPL NEW ECONOMY ASSETS PHASE</t>
  </si>
  <si>
    <t>AERCAP IRELAND CAP / GLOBA</t>
  </si>
  <si>
    <t>AMPHENOL CORP NEW 5.05%</t>
  </si>
  <si>
    <t>ASSURED GTY US HLDGS INC GTD S</t>
  </si>
  <si>
    <t>ASTRAZENECA FINANCE LLC. 4.85%</t>
  </si>
  <si>
    <t>AT&amp;T INC 2.55% DUE 12-01-2033</t>
  </si>
  <si>
    <t>ATHENE GLOBAL FDG 5.516% DUE 0</t>
  </si>
  <si>
    <t>BANK AMER CORP 3.593%</t>
  </si>
  <si>
    <t xml:space="preserve">BANK OF NOVA SCOTIA 4.85% DUE </t>
  </si>
  <si>
    <t>BECTON DICKINSON &amp; CO 5.081% 0</t>
  </si>
  <si>
    <t xml:space="preserve">BK NEW YORK MELLON 5.802% DUE </t>
  </si>
  <si>
    <t>BUNGE LTD FIN CORP FIXED 1.63%</t>
  </si>
  <si>
    <t>CAPITAL ONE FINL CORP 5.7% 02-</t>
  </si>
  <si>
    <t>CHENIERE ENERGY 4.625% DUE 10-</t>
  </si>
  <si>
    <t>CITIGROUP INC 4.075% 04-23-202</t>
  </si>
  <si>
    <t>CLECO CORPORATE HLDGS LLC 3.74</t>
  </si>
  <si>
    <t>COMMONSPIRIT HEALTH 6.073% 11-</t>
  </si>
  <si>
    <t>DISCOVERY 3.95% DUE 03-20-2028</t>
  </si>
  <si>
    <t>DTE ENERGY CO 4.875% 06-01-202</t>
  </si>
  <si>
    <t>EVERSOURCE ENERGY 5.45%</t>
  </si>
  <si>
    <t>FISERV INC 5.35% 03-15-2031</t>
  </si>
  <si>
    <t>FORD MOTOR CREDIT CO LLC 5.85%</t>
  </si>
  <si>
    <t>GENERAL MTRS FINL CO INC 5.4%</t>
  </si>
  <si>
    <t>GENPACT USA INC / GENPACT 6% 0</t>
  </si>
  <si>
    <t>GILEAD SCIENCES INC 5.25% 10-1</t>
  </si>
  <si>
    <t>HEALTH CARE SVC CORP 1.5% 06-0</t>
  </si>
  <si>
    <t>JPMORGAN CHASE &amp; CO 4.005% 04-</t>
  </si>
  <si>
    <t>L3HARRIS TECHNOLOGIES INC 5.4%</t>
  </si>
  <si>
    <t>LEIDOS INC FIXED 4.375% DUE 05</t>
  </si>
  <si>
    <t>LENNAR CORP FIXED 4.75% DUE 11</t>
  </si>
  <si>
    <t>MARATHON OIL CORPORATION 5.3%</t>
  </si>
  <si>
    <t>MORGAN STANLEY FIXED 1.593% DU</t>
  </si>
  <si>
    <t>MOTOROLA SOLUTIONS INC 2.3% DU</t>
  </si>
  <si>
    <t>NEXTERA ENERGY CAP HLDGS INC 4</t>
  </si>
  <si>
    <t>NVENT FINANCE S A R L 4.55% DU</t>
  </si>
  <si>
    <t>PIONEER NATURAL RESOURCES 5.1%</t>
  </si>
  <si>
    <t>PLAINS ALL AMERN PIPELINE L P/</t>
  </si>
  <si>
    <t>PUGET ENERGY INC NEW 4.1%</t>
  </si>
  <si>
    <t>PULTE HOMES INC 7.875 DUE 06-1</t>
  </si>
  <si>
    <t>PVTPL ASHTEAD CAP INC 4.25%</t>
  </si>
  <si>
    <t xml:space="preserve">PVTPL BANK NEW ZEALAND GLOBAL </t>
  </si>
  <si>
    <t xml:space="preserve">PVTPL BNP PARIBAS MEDIUM TERM </t>
  </si>
  <si>
    <t>PVTPL BPCE SR NON PFD VAR RT</t>
  </si>
  <si>
    <t>PVTPL EQT CORP SR NT 3.125%</t>
  </si>
  <si>
    <t>PVTPL FEDERATION DES CAISSES D</t>
  </si>
  <si>
    <t>PVTPL GLENCORE FDG LLC 6.375%</t>
  </si>
  <si>
    <t>PVTPL UBS GROUP AG VAR RT</t>
  </si>
  <si>
    <t>REPUBLIC SERVICES INC 5.0%</t>
  </si>
  <si>
    <t>ROGERS COMMUNICATIONS INC 5.0%</t>
  </si>
  <si>
    <t>ROYAL BANK OF CANADA 4.9%</t>
  </si>
  <si>
    <t>ROYALTY PHARMA PLC 5.15% 09-02</t>
  </si>
  <si>
    <t xml:space="preserve">SCHWAB CHARLES CORP NEW SR NT </t>
  </si>
  <si>
    <t xml:space="preserve">SOUTHAVEN COMBINED 3.846% DUE </t>
  </si>
  <si>
    <t xml:space="preserve">SOUTHERN CALIFORNIA EDISON CO </t>
  </si>
  <si>
    <t>SOUTHERN CO 4.85%</t>
  </si>
  <si>
    <t>SOUTHWEST AIRLS CO 5.125% DUE</t>
  </si>
  <si>
    <t>STATE STR CORP FLTG RT 5.82% D</t>
  </si>
  <si>
    <t>STATE STREET CORP 5.684% 11-21</t>
  </si>
  <si>
    <t>STEEL DYNAMICS INC 2.4% DUE 06</t>
  </si>
  <si>
    <t>T-MOBILE USA INC 2.05% DUE 02-</t>
  </si>
  <si>
    <t>TORONTO DOMINION BANK 5.523%</t>
  </si>
  <si>
    <t>TRUIST FINANCIAL CORPORATION 4</t>
  </si>
  <si>
    <t>U S BANCORP MEDIUM TERM NTS- B</t>
  </si>
  <si>
    <t xml:space="preserve">UNITEDHEALTH GROUP FIXED 5.3% </t>
  </si>
  <si>
    <t>UPMC 5.035% DUE 05-15-2033</t>
  </si>
  <si>
    <t>VMWARE INC FIXED 4.5% DUE 05-1</t>
  </si>
  <si>
    <t>WEYERHAEUSER CO FIXED 4% DUE 0</t>
  </si>
  <si>
    <t>WRKCO INC 4.65% 03-15-2026</t>
  </si>
  <si>
    <t xml:space="preserve">BROWARD CNTY FLA ARPT SYS REV </t>
  </si>
  <si>
    <t>CALIFORNIA ST 6% 03-01-2030 BE</t>
  </si>
  <si>
    <t>GOLDEN ST TOB SECURITIZATION C</t>
  </si>
  <si>
    <t>ILLINOIS ST SALES TAX REV 1.99</t>
  </si>
  <si>
    <t>MASSACHUSETTS ST SPL OBLIG REV</t>
  </si>
  <si>
    <t>MIAMI-DADE CNTY FLA SCH BRD CT</t>
  </si>
  <si>
    <t>NATIONAL FIN AUTH N H UTIL REV</t>
  </si>
  <si>
    <t>NEW JERSEY ST TRANSN TR FD AUT</t>
  </si>
  <si>
    <t>NEW ORLEANS LA 2.22% 09-01-202</t>
  </si>
  <si>
    <t xml:space="preserve">NEW YORK N Y 5.31% 10-01-2027 </t>
  </si>
  <si>
    <t>STATE PUB SCH BLDG AUTH PA REV</t>
  </si>
  <si>
    <t>FANNIE MAE SER 24-9 CL CE 5.0%</t>
  </si>
  <si>
    <t>FEDERAL FARM CREDIT BANK 4.25%</t>
  </si>
  <si>
    <t>FHLMC MULTICLASS SER-4767 CL-P</t>
  </si>
  <si>
    <t>FNMA POOL #AN7818 3.04% 12-01-</t>
  </si>
  <si>
    <t>FNMA POOL #BM1753 4.0% DUE 05-</t>
  </si>
  <si>
    <t>FNMA POOL #CA4509 2.5% 11-01-2</t>
  </si>
  <si>
    <t>FNMA POOL #FS3999 3.5% 08-01-2</t>
  </si>
  <si>
    <t>FNMA POOL #FS5134 3.5% 12-01-2</t>
  </si>
  <si>
    <t>FNMA POOL #FS6521 1.5% DUE 02-</t>
  </si>
  <si>
    <t>FNMA POOL #MA3395 3.5% DUE 06-</t>
  </si>
  <si>
    <t>FREDDIE MAC SD4734 3.5% 03-01-</t>
  </si>
  <si>
    <t>FRESB MULTIFAMILY MORTGAGE PAS</t>
  </si>
  <si>
    <t>GNMA POOL #MA6792 2.0% DUE 08-</t>
  </si>
  <si>
    <t>GNMA SR 23-66 CL BC 5.0%</t>
  </si>
  <si>
    <t>PETROLEOS MEXICANOS GTD NT SER</t>
  </si>
  <si>
    <t>PRIVATE EXPT FDG CORP 3.9%</t>
  </si>
  <si>
    <t>UNITED STATES TREAS NTS 1.125%</t>
  </si>
  <si>
    <t>UNITED STATES TREAS NTS DTD 02</t>
  </si>
  <si>
    <t>US TREASURY N/B 1.25% DUE 08-1</t>
  </si>
  <si>
    <t>US TREASURY N/B 1.5% DUE 02-15</t>
  </si>
  <si>
    <t>Account Totals - Attucks - Longfellow</t>
  </si>
  <si>
    <t>9-200100-Attucks - Loop Capital</t>
  </si>
  <si>
    <t xml:space="preserve">PVTPL CMO BANK SER 2018-BNK12 </t>
  </si>
  <si>
    <t>ABBVIE INC 3.6% 05-14-2025</t>
  </si>
  <si>
    <t>ADVANCE AUTO PARTS INC 5.9%</t>
  </si>
  <si>
    <t>AMAZON.COM INC 3.3% 04-13-2027</t>
  </si>
  <si>
    <t>ANGLO AMERN CAP PLC 2.25% 03-1</t>
  </si>
  <si>
    <t>AT&amp;T INC 1.7% DUE 03-25-2026 B</t>
  </si>
  <si>
    <t>BANK AMER CORP 2.592% DUE</t>
  </si>
  <si>
    <t>BAXTER INTL INC FIXED 1.915% D</t>
  </si>
  <si>
    <t>BNP PARIBAS SR NON VAR RT 2.81</t>
  </si>
  <si>
    <t>BOEING CO 3.25% DUE 02-01-2035</t>
  </si>
  <si>
    <t>CAMPBELL SOUP CO 5.4% 03-21-20</t>
  </si>
  <si>
    <t>CHARTER 5.375% DUE 04-01-2038</t>
  </si>
  <si>
    <t>CITIGROUP INC 2.561% DUE 05-01</t>
  </si>
  <si>
    <t>CITIGROUP INC 3.106% DUE 04-08</t>
  </si>
  <si>
    <t>CITIGROUP INC 6.174%</t>
  </si>
  <si>
    <t>CNO GLOBAL FDG MEDIUM TERM NTS</t>
  </si>
  <si>
    <t xml:space="preserve">CONAGRA BRANDS INC 1.375% DUE </t>
  </si>
  <si>
    <t>CONCENTRIX CORP 6.65%</t>
  </si>
  <si>
    <t>DICKS SPORTING GOODS INC 3.15%</t>
  </si>
  <si>
    <t>EXPEDIA GROUP INC SR NT 4.625%</t>
  </si>
  <si>
    <t>F&amp;G ANNUITIES &amp; 6.5% DUE 06-04</t>
  </si>
  <si>
    <t>FIFTH 3RD BANCORP FIXED 4.772%</t>
  </si>
  <si>
    <t>GENERAL MOTORS FINANCIAL 3.1%</t>
  </si>
  <si>
    <t>GLENCORE FDG LLC 4% DUE 03-27-</t>
  </si>
  <si>
    <t>GOLDMAN SACHS GROUP INC NT FXD</t>
  </si>
  <si>
    <t>JBS USA/FOOD/FINANCE 5.5%</t>
  </si>
  <si>
    <t>JEFFERIES FINL GROUP INC 6.2%</t>
  </si>
  <si>
    <t>JONES LANG LASALLE INC 6.875%</t>
  </si>
  <si>
    <t>JPMORGAN CHASE &amp; CO 3.509% 01-</t>
  </si>
  <si>
    <t>JPMORGAN CHASE &amp; CO NT FIXED T</t>
  </si>
  <si>
    <t>JPMORGAN CHASE &amp; CO. 2.739% 10</t>
  </si>
  <si>
    <t>LLOYDS BKG GROUP PLC 4.716% DU</t>
  </si>
  <si>
    <t>MARSH &amp; MCLENNAN COS INC 5.15%</t>
  </si>
  <si>
    <t>MICROCHIP TECHNOLOGY INC 5.05%</t>
  </si>
  <si>
    <t>MITSUBISHI UFJ FINANCIAL GROUP</t>
  </si>
  <si>
    <t>MIZUHO FINL GROUP 1.234% DUE 0</t>
  </si>
  <si>
    <t>MORGAN STANLEY .985% DUE 12-10</t>
  </si>
  <si>
    <t>MORGAN STANLEY VAR RT 07-22-20</t>
  </si>
  <si>
    <t xml:space="preserve">ORBIA ADVANCE CORP S A B DE C </t>
  </si>
  <si>
    <t>PAYPAL HLDGS INC 5.15%</t>
  </si>
  <si>
    <t>POLARIS INC FORMERLY POLARIS I</t>
  </si>
  <si>
    <t>PVTPL ATHENE GLOBAL FDG MEDIUM</t>
  </si>
  <si>
    <t>PVTPL HYUNDAI CAP AMER 2.1%</t>
  </si>
  <si>
    <t>PVTPL MET TOWER GLOBAL FUNDING</t>
  </si>
  <si>
    <t xml:space="preserve">PVTPL NORTHERN STAR RESOURCES </t>
  </si>
  <si>
    <t>PVTPL RGA GLOBAL FUNDING 5.5%</t>
  </si>
  <si>
    <t xml:space="preserve">PVTPL SOCIETE GENERALE 2.226% </t>
  </si>
  <si>
    <t>PVTPL VISTRA OPERATIONS CO LLC</t>
  </si>
  <si>
    <t>REPUBLIC SVCS INC FIXED 3.375%</t>
  </si>
  <si>
    <t>ROYALTY PHARMA PLC 2.15% 09-02</t>
  </si>
  <si>
    <t xml:space="preserve">STATE STR CORP FLTG RT 5.159% </t>
  </si>
  <si>
    <t>SYNCHRONY FINL 4.5% DUE 07-23-</t>
  </si>
  <si>
    <t>TAPESTRY INC 7.85% 11-27-2033</t>
  </si>
  <si>
    <t>TARGET CORP FIXED 3.375% 04-15</t>
  </si>
  <si>
    <t>TOYOTA MTR CR CORP 2.15% 02-13</t>
  </si>
  <si>
    <t>U S BANCORP</t>
  </si>
  <si>
    <t>UNITEDHEALTH GROUP INC 5.0%</t>
  </si>
  <si>
    <t>UTD AIRLS 2020-1A 5.875% DUE 0</t>
  </si>
  <si>
    <t>VERIZON COMMUNICATIONS 1.45% 0</t>
  </si>
  <si>
    <t>VIATRIS INC SR NT 2.7% 06-22-2</t>
  </si>
  <si>
    <t>WELLS FARGO &amp; COMPANY 4.54%</t>
  </si>
  <si>
    <t>WELLS FARGO &amp; COMPANY 5.389% 0</t>
  </si>
  <si>
    <t>FEDERAL HOME LN MTG CORP DTD 4</t>
  </si>
  <si>
    <t>FEDERAL HOME LOAN BANKS 6.0% 1</t>
  </si>
  <si>
    <t>FHLMC POOL #RA6503 2.0% 12-01-</t>
  </si>
  <si>
    <t>FHLMC POOL #SD5420 6.0% 05-01-</t>
  </si>
  <si>
    <t>FNMA POOL #BW9916 5.0% DUE 10-</t>
  </si>
  <si>
    <t>FNMA POOL #FS3625 2.0% DUE 04-</t>
  </si>
  <si>
    <t>FNMA POOL #FS5635 4.0% DUE 11-</t>
  </si>
  <si>
    <t>FNMA POOL #FS6523 5.5% DUE 12-</t>
  </si>
  <si>
    <t>FNMA POOL #MA4959 5.5% DUE 03-</t>
  </si>
  <si>
    <t>FNMA POOL #MA4978 5.0% DUE 04-</t>
  </si>
  <si>
    <t>FNMA POOL #MA4992 5.0% DUE 04-</t>
  </si>
  <si>
    <t>GNMA POOL #MA8647 5.0% DUE 02-</t>
  </si>
  <si>
    <t>GNMAII POOL #MA7767 SER 2051 2</t>
  </si>
  <si>
    <t>GNMAII POOL #MA7935 SER 2052 2</t>
  </si>
  <si>
    <t>UNITED MEXICAN STATES 6.0% 05-</t>
  </si>
  <si>
    <t>UNITED STATES TREAS 2.375%</t>
  </si>
  <si>
    <t>UNITED STATES TREAS NTS 1.625%</t>
  </si>
  <si>
    <t>UNITED STATES TREAS NTS 2.625%</t>
  </si>
  <si>
    <t>UNITED STATES TREAS NTS DTD 08</t>
  </si>
  <si>
    <t xml:space="preserve">UNITED STATES TREASURY 2.25%  </t>
  </si>
  <si>
    <t>US TREASURY N/B 2.375%  05-15-</t>
  </si>
  <si>
    <t>Account Totals - Attucks - Loop Capital</t>
  </si>
  <si>
    <t>9-200100-Galliard Capital</t>
  </si>
  <si>
    <t>ALLY AUTO RECEIVABLES TR SR 24</t>
  </si>
  <si>
    <t>AMERICAN EXPRESS CR ACCOUNT MA</t>
  </si>
  <si>
    <t>AMERICREDIT AUTOMOBILE RECEIVA</t>
  </si>
  <si>
    <t>ARI FLEET LEASE TR 3.12% DUE 0</t>
  </si>
  <si>
    <t>BA CR CARD TR 4.93% DUE 05-15-</t>
  </si>
  <si>
    <t>BA CR CARD TR SR 22-A1 CL A1 3</t>
  </si>
  <si>
    <t xml:space="preserve">BA CREDIT CARD TRUST SR 23-A1 </t>
  </si>
  <si>
    <t>BK AMER AUTO TR 5.74% DUE 06-1</t>
  </si>
  <si>
    <t>BK OF AMER AUTO TR 5.53% DUE 0</t>
  </si>
  <si>
    <t>BMW VEH OWNER TR 5.47% DUE 02-</t>
  </si>
  <si>
    <t>BMW VEH OWNER TR SER 24-A CL A</t>
  </si>
  <si>
    <t>BOFA AUTO TR 5.35% DUE 11-15-2</t>
  </si>
  <si>
    <t>CAPITAL ONE PRIME AUTO RECEIVA</t>
  </si>
  <si>
    <t>CARMAX AUTO OWNER 5.5% DUE 02-</t>
  </si>
  <si>
    <t>CARMAX AUTO OWNER FIXED 6% DUE</t>
  </si>
  <si>
    <t>CARMAX AUTO OWNER TR SR 24-1 C</t>
  </si>
  <si>
    <t>CARMAX AUTO OWNER TRUST SER 23</t>
  </si>
  <si>
    <t xml:space="preserve">CHASE AUTO OWNER TR 2024-2 NT </t>
  </si>
  <si>
    <t>CITIZENS AUTO 5.83% DUE 02-15-</t>
  </si>
  <si>
    <t>CITIZENS AUTO 5.84% DUE 01-18-</t>
  </si>
  <si>
    <t>CNH EQUIP TR 2022-A ASSET BACK</t>
  </si>
  <si>
    <t>CNH EQUIP TR 2022-B ASSET BACK</t>
  </si>
  <si>
    <t>CNH EQUIP TR SR 24-B CL A3 5.1</t>
  </si>
  <si>
    <t>DAIMLER TRUCKS RETAIL TRUST SE</t>
  </si>
  <si>
    <t>DELL EQUIP FIN TR 5.39% DUE 03</t>
  </si>
  <si>
    <t>DLLAD 2021-1 LLC NT CL A-4 144</t>
  </si>
  <si>
    <t>FORD CR AUTO LEASE 5.06% DUE 0</t>
  </si>
  <si>
    <t>FORD CR AUTO OWNER 3.88% DUE 1</t>
  </si>
  <si>
    <t>FORD CR AUTO OWNER 5.53% DUE 0</t>
  </si>
  <si>
    <t>FORD CREDIT AUTO OWNER TRUST S</t>
  </si>
  <si>
    <t>GM FINANCIAL CONSUMER AUTOMOBI</t>
  </si>
  <si>
    <t>GMF FLOORPLAN 5.34% DUE 06-15-</t>
  </si>
  <si>
    <t>HONDA AUTO RECEIVABLES OWNER T</t>
  </si>
  <si>
    <t>HONDA AUTO RECEIVABLES TR SR 2</t>
  </si>
  <si>
    <t>HPEFS EQUIP TR 1.38% DUE 05-21</t>
  </si>
  <si>
    <t>HYUNDAI AUTO 5.54% DUE 10-16-2</t>
  </si>
  <si>
    <t>HYUNDAI AUTO LEASE 5.41% DUE 0</t>
  </si>
  <si>
    <t>HYUNDAI AUTO RECEIVABLES TR 20</t>
  </si>
  <si>
    <t>HYUNDAI AUTO RECEIVABLES TRUST</t>
  </si>
  <si>
    <t>JOHN DEERE OWNER TR 2022 ASSET</t>
  </si>
  <si>
    <t>JOHN DEERE OWNER TR 2022-B ASS</t>
  </si>
  <si>
    <t>JOHN DEERE OWNER TR SR 24-A CL</t>
  </si>
  <si>
    <t>MERCEDES-BENZ AUTO RECEIVABLES</t>
  </si>
  <si>
    <t>MERCEDESBENZ AUTO 4.8% DUE 04-</t>
  </si>
  <si>
    <t>MMAF EQUIP FIN LLC 2021-A 1.04</t>
  </si>
  <si>
    <t>MMAF EQUIP FIN LLC 2022-A ASSE</t>
  </si>
  <si>
    <t>NAVISTAR FINL 5.59% DUE 04-25-</t>
  </si>
  <si>
    <t>NAVISTAR FINL 6.18% DUE 08-25-</t>
  </si>
  <si>
    <t>NISSAN AUTO 5.96% DUE 10-15-20</t>
  </si>
  <si>
    <t>NISSAN AUTO LEASE 4.91% DUE 04</t>
  </si>
  <si>
    <t>NISSAN MASTER 5.05% DUE 02-15-</t>
  </si>
  <si>
    <t>PFS FING CORP 4.94999980927% D</t>
  </si>
  <si>
    <t>PORSCHE FINL AUTO 5.79% DUE 01</t>
  </si>
  <si>
    <t>PSNH FDG LLC SER 18-1 CL A2  0</t>
  </si>
  <si>
    <t>PVTPL ARI FLEET LEASE TRUST SE</t>
  </si>
  <si>
    <t>PVTPL CHASE AUTO OWNER TRUST A</t>
  </si>
  <si>
    <t>PVTPL CHASE AUTO OWNER TRUST S</t>
  </si>
  <si>
    <t>PVTPL CHESAPEAKE FDG II LLC SE</t>
  </si>
  <si>
    <t>PVTPL CHESAPEAKE FUNDING II LL</t>
  </si>
  <si>
    <t>PVTPL CITIZENS AUTO RECEIVABLE</t>
  </si>
  <si>
    <t>PVTPL DELL EQUIP FIN TR 2014-1</t>
  </si>
  <si>
    <t>PVTPL DELL EQUIP FIN TR 2022-2</t>
  </si>
  <si>
    <t>PVTPL DELL EQUIP FIN TR 2023-1</t>
  </si>
  <si>
    <t>PVTPL DELL EQUIPMENT FINANCE T</t>
  </si>
  <si>
    <t>PVTPL DLLAA LLC NT CL A-3 5.64</t>
  </si>
  <si>
    <t>PVTPL DLLAD 2021-1 LLC SR 21-1</t>
  </si>
  <si>
    <t>PVTPL DLLAD LLC SR 24-1A CL A3</t>
  </si>
  <si>
    <t>PVTPL DLLMT 2021-1 LLC DLLMT 2</t>
  </si>
  <si>
    <t>PVTPL DLLMT 2023-1 LLC SR 23-1</t>
  </si>
  <si>
    <t>PVTPL DLLST LLC SR 24-1A CL A3</t>
  </si>
  <si>
    <t>PVTPL ENTERPRISE FLEET FINANCI</t>
  </si>
  <si>
    <t>PVTPL ENTERPRISE FLEET FING 20</t>
  </si>
  <si>
    <t>PVTPL ENTERPRISE FLEET FING LL</t>
  </si>
  <si>
    <t>PVTPL FORD CR FLOORPLAN MASTER</t>
  </si>
  <si>
    <t>PVTPL HUNTINGTON AUTO TRUST SE</t>
  </si>
  <si>
    <t>PVTPL HYUNDAI AUTO LEASE SECUR</t>
  </si>
  <si>
    <t>PVTPL KUBOTA CR OWNER TR 2021-</t>
  </si>
  <si>
    <t>PVTPL KUBOTA CR OWNER TR 2022-</t>
  </si>
  <si>
    <t xml:space="preserve">PVTPL M&amp;T BK AUTO RECEIVABLES </t>
  </si>
  <si>
    <t>PVTPL MMAF EQUIP FIN LLC 2021-</t>
  </si>
  <si>
    <t>PVTPL SBNA AUTO LEASE TR SR 24</t>
  </si>
  <si>
    <t>PVTPL SBNA AUTO LEASE TRUST SR</t>
  </si>
  <si>
    <t>PVTPL TESLA AUTO LEASE TRUST 6</t>
  </si>
  <si>
    <t>PVTPL TESLA AUTO LEASE TRUST S</t>
  </si>
  <si>
    <t>PVTPL TESLA ELEC VEH TR 2023-1</t>
  </si>
  <si>
    <t>PVTPL TOYOTA LEASE OWNER TRUST</t>
  </si>
  <si>
    <t>PVTPL WHEELS FLEET LEASE FUNDI</t>
  </si>
  <si>
    <t>SANTANDER DR AUTO 6.02% DUE 09</t>
  </si>
  <si>
    <t>SBNA AUTO LEASE TR 6.51% DUE 0</t>
  </si>
  <si>
    <t>SFS AUTO 5.33% DUE 11-20-2029</t>
  </si>
  <si>
    <t>SYNCHRONY CARD 5.04% DUE 03-15</t>
  </si>
  <si>
    <t>SYNCHRONY CARD ISSUANCE TR SER</t>
  </si>
  <si>
    <t>TOYOTA AUTO 3.76% DUE 04-15-20</t>
  </si>
  <si>
    <t xml:space="preserve">VERIZON MASTER TR SER 23-7 CL </t>
  </si>
  <si>
    <t xml:space="preserve">VERIZON MASTER TR SER 24-3 CL </t>
  </si>
  <si>
    <t>VERIZON MASTER TR SR 23-4 CL A</t>
  </si>
  <si>
    <t xml:space="preserve">VERIZON MASTER TRUST SER 24-1 </t>
  </si>
  <si>
    <t>VERIZON MASTER TRUST SR 22-6 C</t>
  </si>
  <si>
    <t>VOLKSWAGEN AUTO LEASE TR SR 24</t>
  </si>
  <si>
    <t>VOLKSWAGEN AUTO LEASE TRUST SE</t>
  </si>
  <si>
    <t>VOLKSWAGEN AUTO LN 5.48% DUE 1</t>
  </si>
  <si>
    <t>WF CARD ISSUANCE 4.94% DUE 02-</t>
  </si>
  <si>
    <t>WHEELS FLEET LEASE 6.46% DUE 0</t>
  </si>
  <si>
    <t>WORLD OMNI 5.26% DUE 10-15-202</t>
  </si>
  <si>
    <t>BOCA COML MTG TR FLTG RT 7.098</t>
  </si>
  <si>
    <t>BPR TR 2022-OANA FLTG RT 7.226</t>
  </si>
  <si>
    <t>BX COML MTG TR 2022-AHP COML M</t>
  </si>
  <si>
    <t>BX COML MTG TR 2024-XL5 6.7204</t>
  </si>
  <si>
    <t>BX TR 2022-GPA COML MTG PASSTH</t>
  </si>
  <si>
    <t>BX TR 2022-IND COML MTG PASSTH</t>
  </si>
  <si>
    <t>BX TR 2022-PSB 7.77984% 08-15-</t>
  </si>
  <si>
    <t>BX TR 2024-BIO MTG PASSTHRU CT</t>
  </si>
  <si>
    <t xml:space="preserve">CITIGROUP COML MTG 3.137% DUE </t>
  </si>
  <si>
    <t>CMO CITIGROUP COML MTG TR 2015</t>
  </si>
  <si>
    <t>CMO COMM 2015-CCRE22 MTG TR MT</t>
  </si>
  <si>
    <t>CMO COMM MORTGAGE TRUS SER 201</t>
  </si>
  <si>
    <t>CMO CSAIL COML MTG TR SER 2015</t>
  </si>
  <si>
    <t>CMO JPMCC COML MTG SECS 2015-J</t>
  </si>
  <si>
    <t xml:space="preserve">CMO JPMCC COML MTG SECS TR SR </t>
  </si>
  <si>
    <t>CMO MORGAN STANLEY BAM SR 2015</t>
  </si>
  <si>
    <t>CMO MORGAN STANLEY BK AMER MER</t>
  </si>
  <si>
    <t>CMO UBS COML MTG TR SER 2017-C</t>
  </si>
  <si>
    <t>CMO WELLS FARGO COML MTG SER 2</t>
  </si>
  <si>
    <t>CMO WFRBS COML MTG TR 2014-C22</t>
  </si>
  <si>
    <t xml:space="preserve">COMM 2016-COR1 MTG 2.826% DUE </t>
  </si>
  <si>
    <t>CSAIL 2015-C4 COML 3.8079% DUE</t>
  </si>
  <si>
    <t>DBJPM 2016-C1 MTG 3.015% DUE 0</t>
  </si>
  <si>
    <t>EXTENDED STAY AMER TR 2021-ESH</t>
  </si>
  <si>
    <t>J P MORGAN CHASE COML MTG SECS</t>
  </si>
  <si>
    <t>JPMBB COML MTG 3.8218% DUE 07-</t>
  </si>
  <si>
    <t>JPMDB COML MTG 2.8813% DUE 06-</t>
  </si>
  <si>
    <t>LIFE 2021-BMR MTG FLTG RT 6.14</t>
  </si>
  <si>
    <t>LIFE 2022-BMR2 MTG TR 6.62408%</t>
  </si>
  <si>
    <t>MORGAN STANLEY BK 3.544% DUE 0</t>
  </si>
  <si>
    <t>MORGAN STANLEY BK 3.923% DUE 1</t>
  </si>
  <si>
    <t xml:space="preserve">PVTPL CMO BX TRUST VAR RT DUE </t>
  </si>
  <si>
    <t xml:space="preserve">PVTPL CMO COMM MORTGAGE TRUST </t>
  </si>
  <si>
    <t>PVTPL CMO FIGRE TRUST 2023-HE1</t>
  </si>
  <si>
    <t xml:space="preserve">PVTPL CMO GREAT WOLF TRUST SR </t>
  </si>
  <si>
    <t>PVTPL CMO INTOWN 2022-STAY MTG</t>
  </si>
  <si>
    <t>PVTPL CMO MHC COML MTG TR 2021</t>
  </si>
  <si>
    <t>PVTPL CMO SDR COMMERCIAL MORTG</t>
  </si>
  <si>
    <t>PVTPL WMRK 2022-WMRK A</t>
  </si>
  <si>
    <t>TAUBMAN CTRS COML FLTG RT 3.46</t>
  </si>
  <si>
    <t>WELLS FARGO COML 2.652% DUE 08</t>
  </si>
  <si>
    <t>WELLS FARGO COML 3.19% DUE 07-</t>
  </si>
  <si>
    <t>WELLS FARGO COML 3.56% DUE 01-</t>
  </si>
  <si>
    <t>AGREE LTD PARTNERSHIP 2.0% DUE</t>
  </si>
  <si>
    <t>AIG GLOBAL FDG SR .9% DUE 09-2</t>
  </si>
  <si>
    <t>ALBEMARLE CORP 4.65% 06-01-202</t>
  </si>
  <si>
    <t>ALEXANDRIA REAL 3.95% DUE 01-1</t>
  </si>
  <si>
    <t>ALEXANDRIA REAL 4.3% DUE 01-15</t>
  </si>
  <si>
    <t>AMEREN CORP 5.7% 12-01-2026</t>
  </si>
  <si>
    <t>AMERICAN EXPRESS CO 5.098% 02-</t>
  </si>
  <si>
    <t>AMERICAN EXPRESS CO 6.338%</t>
  </si>
  <si>
    <t>AMERN EXPRESS CO FLTG RT 4.99%</t>
  </si>
  <si>
    <t>AMERN EXPRESS CO FLTG RT 5.389</t>
  </si>
  <si>
    <t>AMPHENOL CORP NEW 2.05% DUE 03</t>
  </si>
  <si>
    <t>ANGLO AMERN CAP 4.75% DUE 04-1</t>
  </si>
  <si>
    <t>AVALONBAY COMMUNITIES IN 3.5%</t>
  </si>
  <si>
    <t>BAE SYS HLDGS INC 3.85% DUE 12</t>
  </si>
  <si>
    <t>BANK AMER CORP 2.015% DUE</t>
  </si>
  <si>
    <t>BANK AMER CORP 4.376%</t>
  </si>
  <si>
    <t xml:space="preserve">BANK AMER CORP FLTG RT 5.933% </t>
  </si>
  <si>
    <t>BANK MONTREAL MEDIUM TERM SR N</t>
  </si>
  <si>
    <t>BANK NEW YORK MELLON CORP 4.94</t>
  </si>
  <si>
    <t xml:space="preserve">BANK NOVA SCOTIA B C 1.3% DUE </t>
  </si>
  <si>
    <t>BANK OF AMERICA CORP MTN 1.197</t>
  </si>
  <si>
    <t>BANK OF AMERICA CORPORATION 2.</t>
  </si>
  <si>
    <t>BANK OF NOVA SCOTIA</t>
  </si>
  <si>
    <t>BANK OF NOVA SCOTIA 3.45% 04-1</t>
  </si>
  <si>
    <t>BAXTER INTL INC FIXED 1.322% D</t>
  </si>
  <si>
    <t>BAYLOR SCOTT &amp; 2.65% DUE 11-15</t>
  </si>
  <si>
    <t>BB&amp;T BRH BKG &amp; TR 3.625% DUE</t>
  </si>
  <si>
    <t>BECTON DICKINSON &amp; 3.7% DUE 06</t>
  </si>
  <si>
    <t>BK NEW YORK MELLON FLTG RT 4.4</t>
  </si>
  <si>
    <t>BLACK HILLS CORP 1.037% DUE 08</t>
  </si>
  <si>
    <t>BLACK HILLS CORP 3.95% DUE 01-</t>
  </si>
  <si>
    <t>BOEING CO 4.875% DUE 05-01-202</t>
  </si>
  <si>
    <t>BOEING CO FIXED 2.196% DUE 02-</t>
  </si>
  <si>
    <t xml:space="preserve">BP CAP MKTS AMER FIXED 3.017% </t>
  </si>
  <si>
    <t>BSTN PPTYS LTD 3.2% DUE 01-15-</t>
  </si>
  <si>
    <t>CAPITAL ONE FINL CORP 1.878%</t>
  </si>
  <si>
    <t>CAPITAL ONE FINL CORP 2.636% 0</t>
  </si>
  <si>
    <t>CAPITAL ONE FINL CORP SR NT FI</t>
  </si>
  <si>
    <t>CARRIER GLOBAL CORP 2.242%</t>
  </si>
  <si>
    <t>CES MU2 LLC 1.994% DUE 05-13-2</t>
  </si>
  <si>
    <t>CITIGROUP INC 1.122% DUE</t>
  </si>
  <si>
    <t>CITIGROUP INC 1.281% 11-03-202</t>
  </si>
  <si>
    <t>CITIGROUP INC 3.29% 03-17-2026</t>
  </si>
  <si>
    <t>CITIGROUP INC NT 3.07% 02-24-2</t>
  </si>
  <si>
    <t>CITIGROUP INC NT FXD/FLTG 2.01</t>
  </si>
  <si>
    <t>CNH INDL CAP LLC 3.95% 05-23-2</t>
  </si>
  <si>
    <t>CNH INDL CAP LLC 5.45% 10-14-2</t>
  </si>
  <si>
    <t>CNH INDL CAP LLC FIXED 1.45% D</t>
  </si>
  <si>
    <t>COMMONSPIRIT HLTH 2.76% DUE 10</t>
  </si>
  <si>
    <t>CONOCOPHILLIPS CO FIXED 2.4% D</t>
  </si>
  <si>
    <t xml:space="preserve">CONSUMERS 2023 SECURITIZATION </t>
  </si>
  <si>
    <t>COTERRA ENERGY INC 3.9%</t>
  </si>
  <si>
    <t>CVS HLTH CORP CDR FIXED 5% DUE</t>
  </si>
  <si>
    <t>ECOLAB INC 2.7% DUE 11-01-2026</t>
  </si>
  <si>
    <t>EMORY UNIV FIXED 1.566% DUE 09</t>
  </si>
  <si>
    <t>ENBRIDGE INC 5.25% 04-05-2027</t>
  </si>
  <si>
    <t>ENBRIDGE INC 5.9% 11-15-2026</t>
  </si>
  <si>
    <t>ENBRIDGE INC SR NT 2.5% 02-14-</t>
  </si>
  <si>
    <t>ENERGY TRANSFER L P 6.05%</t>
  </si>
  <si>
    <t>ENTERGY TEX INC 1ST MTG BD 1.5</t>
  </si>
  <si>
    <t>EQUIFAX INC 5.1%</t>
  </si>
  <si>
    <t xml:space="preserve">EXTRA SPACE STORAGE L P SR NT </t>
  </si>
  <si>
    <t>FEDERAL RLTY INVT TR 3.25%</t>
  </si>
  <si>
    <t>FIFTH THIRD BANCORP 2.375% DUE</t>
  </si>
  <si>
    <t>FIFTH THIRD BANCORP SR NT FIXE</t>
  </si>
  <si>
    <t>FISERV INC 3.2% DUE 07-01-2026</t>
  </si>
  <si>
    <t>FISERV INC 5.15% 03-15-2027</t>
  </si>
  <si>
    <t>FLORIDA PWR &amp; LT CO 4.4%</t>
  </si>
  <si>
    <t>FMC CORP 3.2% DUE 10-01-2026</t>
  </si>
  <si>
    <t xml:space="preserve">GE HEALTHCARE HLDG LLC GTD SR </t>
  </si>
  <si>
    <t>GENERAL MILLS INC 4.7% 01-30-2</t>
  </si>
  <si>
    <t xml:space="preserve">GENERAL MTRS FINL CO INC 1.2% </t>
  </si>
  <si>
    <t>GENERAL MTRS FINL CO INC 3.8%</t>
  </si>
  <si>
    <t>GENERAL MTRS FINL CO INC 6.05%</t>
  </si>
  <si>
    <t>GEORGIA-PAC LLC 1.75% DUE 09-3</t>
  </si>
  <si>
    <t>GILEAD SCIENCES 3.65% DUE 03-0</t>
  </si>
  <si>
    <t>GOLDMAN SACHS GROUP INC 1.542%</t>
  </si>
  <si>
    <t xml:space="preserve">GOLDMAN SACHS GROUP INC 2.64% </t>
  </si>
  <si>
    <t>GOLDMAN SACHS GROUP INC 5.798%</t>
  </si>
  <si>
    <t>HALEON UK CAPITAL PLC</t>
  </si>
  <si>
    <t>HCP INC FIXED 4% DUE 06-01-202</t>
  </si>
  <si>
    <t>HOME DEPOT INC 4.875%</t>
  </si>
  <si>
    <t>HOME DEPOT INC 5.15% DUE 06-25</t>
  </si>
  <si>
    <t>HP ENTERPRISE CO 5.9% 10-01-20</t>
  </si>
  <si>
    <t>HP INC FIXED 4.75% DUE 01-15-2</t>
  </si>
  <si>
    <t>HSBC HLDGS PLC 2.099% DUE</t>
  </si>
  <si>
    <t>HSBC HLDGS PLC 4.18% DUE 12-09</t>
  </si>
  <si>
    <t xml:space="preserve">HSBC HLDGS PLC FLTG RT 2.633% </t>
  </si>
  <si>
    <t>HUNTINGTON 2.625% DUE 08-06-20</t>
  </si>
  <si>
    <t>INGERSOLL-RAND 3.5% DUE 03-21-</t>
  </si>
  <si>
    <t>INGREDION INC 3.2% DUE 10-01-2</t>
  </si>
  <si>
    <t>INTL BUSINESS 2.2% DUE 02-09-2</t>
  </si>
  <si>
    <t>INTST PWR &amp; LT CO 3.25% DUE 12</t>
  </si>
  <si>
    <t>JPMORGAN CHASE &amp; 1.561% DUE 12</t>
  </si>
  <si>
    <t xml:space="preserve">JPMORGAN CHASE &amp; CO .768% DUE </t>
  </si>
  <si>
    <t>JPMORGAN CHASE &amp; CO 4.08% 04-2</t>
  </si>
  <si>
    <t>JPMORGAN CHASE &amp; CO 5.04% 01-2</t>
  </si>
  <si>
    <t>JPMORGAN CHASE &amp; CO 5.571%</t>
  </si>
  <si>
    <t>JPMORGAN CHASE &amp; CO 6.07% 10-2</t>
  </si>
  <si>
    <t>JPMORGAN CHASE &amp; CO. 4.851% DU</t>
  </si>
  <si>
    <t>KANSAS CITY POWER &amp; LT 3.65% D</t>
  </si>
  <si>
    <t>KENTUCKY UTILS CO 3.3% DUE 10-</t>
  </si>
  <si>
    <t>KEYBANK NATL ASSN CLEVELAND OH</t>
  </si>
  <si>
    <t>KIMCO RLTY CORP 3.3% DUE 02-01</t>
  </si>
  <si>
    <t>KIMCO RLTY CORP 3.8%</t>
  </si>
  <si>
    <t>KINDER MORGAN INC DEL 1.75%</t>
  </si>
  <si>
    <t>LENNOX INTL INC 1.35% DUE 08-0</t>
  </si>
  <si>
    <t>LOWE'S COMPANIES INC 4.4%</t>
  </si>
  <si>
    <t>LOWES COS INC 3.35%</t>
  </si>
  <si>
    <t>LULWA LTD 1.888 DUE 02-15-2025</t>
  </si>
  <si>
    <t>MARATHON PETE CORP 4.7% DUE 05</t>
  </si>
  <si>
    <t>MARTIN MARIETTA 4.25% DUE 07-0</t>
  </si>
  <si>
    <t>MASCO CORP 3.5%</t>
  </si>
  <si>
    <t>MCDONALDS CORP MEDIUM TERM NTS</t>
  </si>
  <si>
    <t>MFRS &amp; TRADERS TR CO  4.65%</t>
  </si>
  <si>
    <t>MID-AMERICA APTS LP 1.1% 09-15</t>
  </si>
  <si>
    <t>MITSUBISHI UFJ .953% DUE 07-19</t>
  </si>
  <si>
    <t>MITSUBISHI UFJ 4.788% DUE 07-1</t>
  </si>
  <si>
    <t>MITSUBISHI UFJ FIXED 1.412% DU</t>
  </si>
  <si>
    <t>MORGAN STANLEY 1.164% 10-21-20</t>
  </si>
  <si>
    <t>MORGAN STANLEY 2.475%  01-21-2</t>
  </si>
  <si>
    <t>MORGAN STANLEY 4.679% 07-17-20</t>
  </si>
  <si>
    <t>MORGAN STANLEY 5.652% 04-13-20</t>
  </si>
  <si>
    <t>MORGAN STANLEY 6.138% 10-16-20</t>
  </si>
  <si>
    <t xml:space="preserve">MORGAN STANLEY MTN 1.512% DUE </t>
  </si>
  <si>
    <t xml:space="preserve">MORGAN STANLEY SR NT FXD/FLTG </t>
  </si>
  <si>
    <t>MPLX LP 4% DUE 02-15-2025</t>
  </si>
  <si>
    <t>MPLX LP 4.875% DUE 12-01-2024</t>
  </si>
  <si>
    <t>NATURE CONSERVANCY FIXED .625%</t>
  </si>
  <si>
    <t>NEXTERA ENERGY CAPITAL HLDGS I</t>
  </si>
  <si>
    <t>NNN REIT INC 4% DUE 11-15-2025</t>
  </si>
  <si>
    <t>NORFOLK SOUTHN 3.65% DUE 08-01</t>
  </si>
  <si>
    <t>NUCOR CORP 3.95% 05-23-2025</t>
  </si>
  <si>
    <t>NUTRIEN LTD 3.0%</t>
  </si>
  <si>
    <t>NUTRIEN LTD 5.2%</t>
  </si>
  <si>
    <t>ONEOK INC NEW 5.0% 03-01-2026</t>
  </si>
  <si>
    <t>ORACLE CORP 1.65% 03-25-2026</t>
  </si>
  <si>
    <t>ORACLE CORP 2.65% DUE 07-15-20</t>
  </si>
  <si>
    <t>OTIS WORLDWIDE CORP 2.056% DUE</t>
  </si>
  <si>
    <t>PACIFICORP 3.35% DUE 07-01-202</t>
  </si>
  <si>
    <t>PACKAGING CORP 3.4% DUE 12-15-</t>
  </si>
  <si>
    <t>PARKER-HANNIFIN FIXED 4.25% DU</t>
  </si>
  <si>
    <t>PEACEHEALTH 1.375% DUE 11-15-2</t>
  </si>
  <si>
    <t>PENTA AIRCRAFT 2.646% DUE 11-2</t>
  </si>
  <si>
    <t>PHILLIPS 66 3.85% DUE 04-09-20</t>
  </si>
  <si>
    <t xml:space="preserve">PIONEER NAT RES CO 1.125% DUE </t>
  </si>
  <si>
    <t>PNC FINANCIAL SERVICES 5.3%</t>
  </si>
  <si>
    <t>PNC FINL SVCS FLTG RT 5.812% D</t>
  </si>
  <si>
    <t>PNC FINL SVCS GROUP INC 6.615%</t>
  </si>
  <si>
    <t>PPG INDUSTRIES 1.2% DUE 03-15-</t>
  </si>
  <si>
    <t>PVTPL ALLIANT ENERGY FIN LLC 1</t>
  </si>
  <si>
    <t xml:space="preserve">PVTPL ANGLO AMERN CAP PLC GTD </t>
  </si>
  <si>
    <t>PVTPL BAE SYS PLC 5.0% 03-26-2</t>
  </si>
  <si>
    <t>PVTPL BAYER US FIN II LLC</t>
  </si>
  <si>
    <t>PVTPL BAYER US FINANCE LLC BND</t>
  </si>
  <si>
    <t>PVTPL BPCE S A 611 4.75%</t>
  </si>
  <si>
    <t>PVTPL CRH AMERICA INC BNDS 3.8</t>
  </si>
  <si>
    <t xml:space="preserve">PVTPL DAIMLER TRUCK FIN NORTH </t>
  </si>
  <si>
    <t>PVTPL DAIMLER TRUCKS  1.625% 1</t>
  </si>
  <si>
    <t>PVTPL EAST OHIO GAS CO 1.3% DU</t>
  </si>
  <si>
    <t>PVTPL EMD FINANCE LLC 3.25% DU</t>
  </si>
  <si>
    <t>PVTPL EVERGY MISSOURI WEST INC</t>
  </si>
  <si>
    <t>PVTPL FLORIDA GAS TRANSMISSION</t>
  </si>
  <si>
    <t>PVTPL GUARDIAN LIFE GLOBAL FDG</t>
  </si>
  <si>
    <t>PVTPL GULFSTREAM NAT GAS SYS L</t>
  </si>
  <si>
    <t>PVTPL MASSMUTUAL GLOBAL FDG II</t>
  </si>
  <si>
    <t>PVTPL MASSMUTUAL GLOBAL FUNDIN</t>
  </si>
  <si>
    <t>PVTPL MONDELEZ INTL HLDGS NETH</t>
  </si>
  <si>
    <t>PVTPL MUTUAL OF OMAHA GLOBAL 5</t>
  </si>
  <si>
    <t>PVTPL NEW YORK LIFE GLOBAL FDG</t>
  </si>
  <si>
    <t xml:space="preserve">PVTPL NEWMONT CORP / NEWCREST </t>
  </si>
  <si>
    <t xml:space="preserve">PVTPL NTT FIN CORP SR NT 144A </t>
  </si>
  <si>
    <t>PVTPL PENNSYLVANIA ELEC CO 5.1</t>
  </si>
  <si>
    <t>PVTPL PROTECTIVE LIFE GLOBAL 1</t>
  </si>
  <si>
    <t>PVTPL PROTECTIVE LIFE GLOBAL 4</t>
  </si>
  <si>
    <t>PVTPL TSMC GLOBAL LTD .75% DUE</t>
  </si>
  <si>
    <t>PVTPL UBS GROUP AG 1.494% 08-1</t>
  </si>
  <si>
    <t>PVTPL UBS GROUP AG 4.488% 05-1</t>
  </si>
  <si>
    <t>PVTPL UBS GROUP AG 4.49% 08-05</t>
  </si>
  <si>
    <t>PVTPL UBS GROUP AG 6.327% 12-2</t>
  </si>
  <si>
    <t>PVTPL VOLKSWAGEN GROUP AMER FI</t>
  </si>
  <si>
    <t xml:space="preserve">RABOBANK NEDERLAND 1.339% DUE </t>
  </si>
  <si>
    <t xml:space="preserve">RABOBANK NEDERLAND 3.649% DUE </t>
  </si>
  <si>
    <t>REALTY INCOME CORP 3% DUE 01-1</t>
  </si>
  <si>
    <t>RELIANCE INDS LTD 1.87% DUE 01</t>
  </si>
  <si>
    <t>REVVITY INC SR NT .85% 09-15-2</t>
  </si>
  <si>
    <t>RIMON LLC 2.623% DUE 06-25-202</t>
  </si>
  <si>
    <t>ROCHESTER GAS &amp; 3.1% DUE 06-01</t>
  </si>
  <si>
    <t>ROGERS COMMUNICATIONS INC 3.2%</t>
  </si>
  <si>
    <t>ROGERS COMMUNICATIONS INC SR N</t>
  </si>
  <si>
    <t>ROPER TECHNOLOGIES 1% DUE 09-1</t>
  </si>
  <si>
    <t>ROPER TECHNOLOGIES FIXED 2.35%</t>
  </si>
  <si>
    <t>ROYAL BANK OF CANADA 4.875% 01</t>
  </si>
  <si>
    <t>ROYAL BK CDA 3.97% DUE 07-26-2</t>
  </si>
  <si>
    <t>RTX CORP 5.75% 11-08-2026</t>
  </si>
  <si>
    <t>RYDER SYSTEM INC 5.3% 03-15-20</t>
  </si>
  <si>
    <t>SEMPRA ENERGY 3.3% 04-01-2025</t>
  </si>
  <si>
    <t xml:space="preserve">SHELL INTL FIN B V 3.875% DUE </t>
  </si>
  <si>
    <t xml:space="preserve">SHERWIN-WILLIAMS CO 4.05% DUE </t>
  </si>
  <si>
    <t>SIMON PPTY GROUP L 3.3% DUE 01</t>
  </si>
  <si>
    <t>SMITHSONIAN INSTN GEN OBLIG BD</t>
  </si>
  <si>
    <t>STANLEY BLACK &amp; DECKER INC 2.3</t>
  </si>
  <si>
    <t>STATE STR CORP 2.203%</t>
  </si>
  <si>
    <t>STATE STR CORP 2.354% DUE 11-0</t>
  </si>
  <si>
    <t>STATE STREET CORP 1.746% 02-06</t>
  </si>
  <si>
    <t>SUMITOMO MITSUI 1.474% DUE 07-</t>
  </si>
  <si>
    <t>SUMITOMO MITSUI FINL GROUP INC</t>
  </si>
  <si>
    <t>SUTTER HEALTH 1.321% DUE 08-15</t>
  </si>
  <si>
    <t>T-MOBILE USA INC 2.25% DUE 02-</t>
  </si>
  <si>
    <t>T-MOBILE USA INC 2.625% DUE 04</t>
  </si>
  <si>
    <t xml:space="preserve">TAKE-TWO INTERACTIVE SOFTWARE </t>
  </si>
  <si>
    <t>THERMO FISHER SCIENTIFIC INC 1</t>
  </si>
  <si>
    <t>TORONTO DOMINION BANK 4.98% 04</t>
  </si>
  <si>
    <t xml:space="preserve">TORONTO DOMINION FIXED 4.285% </t>
  </si>
  <si>
    <t>TORONTO DOMINION FIXED 5.532%</t>
  </si>
  <si>
    <t>TOYOTA MTR CR CORP 5.4% 11-20-</t>
  </si>
  <si>
    <t>TRUIST FINL CORP SR 4.26%</t>
  </si>
  <si>
    <t>TSMC ARIZONA CORP 1.75% 10-25-</t>
  </si>
  <si>
    <t>UDR INC 2.95% DUE 09-01-2026</t>
  </si>
  <si>
    <t>UDR INC 3.5% 01-15-2028</t>
  </si>
  <si>
    <t>UNION ELEC CO 2.95% DUE 06-15-</t>
  </si>
  <si>
    <t>US BANCORP 4.548% 07-22-2028</t>
  </si>
  <si>
    <t>VENTAS REALTY LIMITED PARTNERS</t>
  </si>
  <si>
    <t>VENTAS REALTY LP 3.5% DUE</t>
  </si>
  <si>
    <t>VULCAN MATLS CO 4.5% DUE 04-01</t>
  </si>
  <si>
    <t>WARNERMEDIA HLDGS INC SR NT 3.</t>
  </si>
  <si>
    <t xml:space="preserve">WEC ENERGY GROUP INC 5.0% DUE </t>
  </si>
  <si>
    <t>WEC ENERGY GROUP INC 5.6% 09-1</t>
  </si>
  <si>
    <t>WELLS FARGO &amp; CO 4.808%</t>
  </si>
  <si>
    <t>WELLS FARGO &amp; CO VAR RT 3.908%</t>
  </si>
  <si>
    <t>WELLS FARGO &amp; COMPANY 3.584% 0</t>
  </si>
  <si>
    <t>WELLS FARGO &amp; COMPANY 5.198%</t>
  </si>
  <si>
    <t>WELLS FARGO &amp; COMPANY 5.707% 0</t>
  </si>
  <si>
    <t>WELLTOWER INC  4% DUE 06-01-20</t>
  </si>
  <si>
    <t>WESTROCK CO FIXED 3% DUE 09-15</t>
  </si>
  <si>
    <t>WEYERHAEUSER CO 4.75% 05-15-20</t>
  </si>
  <si>
    <t>WI ENERGY CORP 3.55% DUE 06-15</t>
  </si>
  <si>
    <t>WILLIAMS COMPANIES INC 4.9% 03</t>
  </si>
  <si>
    <t>WILLIAMS COMPANIES INC 5.4% DU</t>
  </si>
  <si>
    <t>WILLIAMS PARTNERS 3.9% DUE 01-</t>
  </si>
  <si>
    <t>WISCONSIN PUB SVC CORP 5.35% D</t>
  </si>
  <si>
    <t>WRKCO INC 3.9% DUE 06-01-2028</t>
  </si>
  <si>
    <t>ARLINGTON CNTY VA .951% 08-01-</t>
  </si>
  <si>
    <t>BERGEN CNTY N J IMPT AUTH GOVE</t>
  </si>
  <si>
    <t xml:space="preserve">BOSTON MASS 1.138% 03-01-2028 </t>
  </si>
  <si>
    <t xml:space="preserve">FORT WORTH TEX INDPT SCH DIST </t>
  </si>
  <si>
    <t>LOS ANGELES CALIF CMNTY COLLEG</t>
  </si>
  <si>
    <t>MARYLAND ST CMNTY DEV ADMIN DE</t>
  </si>
  <si>
    <t>MICHIGAN FIN AUTH REV 2.308% 1</t>
  </si>
  <si>
    <t>OREGON ST 5.892% 06-01-2027 BE</t>
  </si>
  <si>
    <t>PALOMAR CALIF CMNTY COLLEGE DI</t>
  </si>
  <si>
    <t>SANTA MONICA CALIF CMNTY COLLE</t>
  </si>
  <si>
    <t>SOUTH DAKOTA ST HEALTH &amp; EDL F</t>
  </si>
  <si>
    <t>UNIVERSITY CALIF REVS 3.349% 0</t>
  </si>
  <si>
    <t xml:space="preserve">UTAH ST 3.539% 07-01-2025 BEO </t>
  </si>
  <si>
    <t>EXPORT-IMPORT BANK OF THE UNIT</t>
  </si>
  <si>
    <t>FANNIE MAE FN BW1384 5.343% 12</t>
  </si>
  <si>
    <t>FEDERAL HOME LN MTG CORP 4.687</t>
  </si>
  <si>
    <t>FEDERAL HOME LN MTG CORP POOL#</t>
  </si>
  <si>
    <t>FEDERAL HOME LN MTG CORP SER 0</t>
  </si>
  <si>
    <t>FEDERAL HOME LN MTG CORP SER K</t>
  </si>
  <si>
    <t>FEDERAL HOME LN MTG CORP SER Q</t>
  </si>
  <si>
    <t>FHLMC MULTICLASS SER 21-1 CL T</t>
  </si>
  <si>
    <t xml:space="preserve">FHLMC MULTIFAMILY SER KGL1 CL </t>
  </si>
  <si>
    <t>FHLMC POOL #2B-4166 ADJ RT 05-</t>
  </si>
  <si>
    <t>FHLMC POOL #QN-3637 2.0%</t>
  </si>
  <si>
    <t>FHLMC POOL #QN1525 3.0% 02-01-</t>
  </si>
  <si>
    <t>FHLMC POOL 2B5188 ADJ RT</t>
  </si>
  <si>
    <t>FHLMC UMBS 15Y FIXED 2.0% 09-0</t>
  </si>
  <si>
    <t>FHLMC UMBS 15Y FIXED 2.0% 11-0</t>
  </si>
  <si>
    <t>FNMA 2.602% 06-01-2052</t>
  </si>
  <si>
    <t>FNMA 3.073% 05-01-2052</t>
  </si>
  <si>
    <t>FNMA POOL #735383 5.0% DUE 04-</t>
  </si>
  <si>
    <t>FNMA POOL #AN0571 3.1% DUE 01-</t>
  </si>
  <si>
    <t>FNMA POOL #AN6709 5.859% DUE 0</t>
  </si>
  <si>
    <t>FNMA POOL #AO4573 ADJ RT DUE 0</t>
  </si>
  <si>
    <t>FNMA POOL #AO7668 ADJ RT DUE 0</t>
  </si>
  <si>
    <t>FNMA POOL #AP7557 FLTG</t>
  </si>
  <si>
    <t>FNMA POOL #AY0090 ADJ RT DUE 1</t>
  </si>
  <si>
    <t xml:space="preserve">FNMA POOL #AY7097 FLTG RT DUE </t>
  </si>
  <si>
    <t>FNMA POOL #BC1205 6.818% DUE 0</t>
  </si>
  <si>
    <t>FNMA POOL #BC4799 7.226% DUE 1</t>
  </si>
  <si>
    <t>FNMA POOL #BC9053 7.543% DUE 1</t>
  </si>
  <si>
    <t>FNMA POOL #BD6059 7.125% DUE 0</t>
  </si>
  <si>
    <t>FNMA POOL #BJ2463 ADJ RT 11-01</t>
  </si>
  <si>
    <t>FNMA POOL #BJ2464 ADJ RT 11-01</t>
  </si>
  <si>
    <t>FNMA POOL #BK5641 2.0% DUE 10-</t>
  </si>
  <si>
    <t>FNMA POOL #BL0103 ADJ RT DUE 1</t>
  </si>
  <si>
    <t>FNMA POOL #BM7030 2.463% DUE 0</t>
  </si>
  <si>
    <t>FNMA POOL #BN7727 FLTG 08-01-2</t>
  </si>
  <si>
    <t>FNMA POOL #BO1843 3.035% DUE 0</t>
  </si>
  <si>
    <t>FNMA POOL #BO3236 FLTG RT DUE</t>
  </si>
  <si>
    <t>FNMA POOL #BO6267  ADJ RT</t>
  </si>
  <si>
    <t>FNMA POOL #BP0633 FLTG RT DUE</t>
  </si>
  <si>
    <t>FNMA POOL #BS7916 4.02% 04-01-</t>
  </si>
  <si>
    <t>FNMA POOL #BS7985 4.79%</t>
  </si>
  <si>
    <t>FNMA POOL #BS9640 4.92% 10-01-</t>
  </si>
  <si>
    <t>FNMA POOL #BS9766 5.38% 10-01-</t>
  </si>
  <si>
    <t>FNMA POOL #BS9858 5.54% 12-01-</t>
  </si>
  <si>
    <t>FNMA POOL #BT8249 ADJ RT DUE 0</t>
  </si>
  <si>
    <t>FNMA POOL #BT8268 ADJ RT DUE 0</t>
  </si>
  <si>
    <t>FNMA POOL #BT8375 ADJ RT DUE 0</t>
  </si>
  <si>
    <t>FNMA POOL #BV2500 FLTG RT 06-0</t>
  </si>
  <si>
    <t>FNMA POOL #BW1300 ADJ RT DUE 1</t>
  </si>
  <si>
    <t xml:space="preserve">FNMA POOL #BW9708 5.106% FLTG </t>
  </si>
  <si>
    <t>FNMA POOL #BZ0084 5.09% 01-01-</t>
  </si>
  <si>
    <t>FNMA POOL #CB6531 FLTG</t>
  </si>
  <si>
    <t>FNMA POOL #MA2829 2.5% DUE 12-</t>
  </si>
  <si>
    <t>FNMA POOL #MA3107 2.5% DUE 08-</t>
  </si>
  <si>
    <t>FNMA POOL #MA3131 3.0% DUE 09-</t>
  </si>
  <si>
    <t>FNMA POOL CA3155 4.0%</t>
  </si>
  <si>
    <t>FNMA POOL CA3156 4.0%</t>
  </si>
  <si>
    <t>FNMA POOL# AY8454 FLTG RT 08-0</t>
  </si>
  <si>
    <t>FNMA POOL# BL5697 FLTG RT 02-0</t>
  </si>
  <si>
    <t>FNMA POOL#BS9862 5.33%</t>
  </si>
  <si>
    <t>FNMA POOL#BZ0085 5.18%</t>
  </si>
  <si>
    <t>FREDDIE MAC SEASONED CR RISK S</t>
  </si>
  <si>
    <t>GNMA SERIES 16-H01 FA FLTG 01-</t>
  </si>
  <si>
    <t>GNMAII POOL #891588 SER 2058 F</t>
  </si>
  <si>
    <t>U S INTL DEV FIN CORP CTF PART</t>
  </si>
  <si>
    <t>UNITED STATES TREAS 4.625%</t>
  </si>
  <si>
    <t>UNITED STATES TREAS NTS 4.375%</t>
  </si>
  <si>
    <t>UNITED STATES TREAS NTS 4.625%</t>
  </si>
  <si>
    <t>UNITED STATES TREAS NTS DTD 07</t>
  </si>
  <si>
    <t>Account Totals - Galliard Capital</t>
  </si>
  <si>
    <t>9-200100-Income Research Short Duration</t>
  </si>
  <si>
    <t>BK OF AMER CR CARD SER 22-A2 C</t>
  </si>
  <si>
    <t>CAP 1 PRIME AUTO 3.69% DUE 12-</t>
  </si>
  <si>
    <t>CAP 1 PRIME AUTO 4.76% DUE 08-</t>
  </si>
  <si>
    <t>CAPITAL ONE MULTI-ASSET EXECUT</t>
  </si>
  <si>
    <t>CCG RECEIVABLES TR 6.28% DUE 0</t>
  </si>
  <si>
    <t>CNH EQUIPMENT TRUST SER 24-A C</t>
  </si>
  <si>
    <t>JOHN DEERE OWNER TRUST SER 24-</t>
  </si>
  <si>
    <t>PFS FING CORP 5.27% DUE 05-15-</t>
  </si>
  <si>
    <t>PVTPL DLLAA 2021-1 LLC NT CL A</t>
  </si>
  <si>
    <t>PVTPL MMAF EQUIP FIN LLC 2020-</t>
  </si>
  <si>
    <t>PVTPL NEXTGEAR FLOORPLAN MASTE</t>
  </si>
  <si>
    <t>PVTPL PALMER SQUARE LN FDG 202</t>
  </si>
  <si>
    <t>PVTPL PALMER SQUARE LOAN FUNDI</t>
  </si>
  <si>
    <t>PVTPL T-MOBILE US TR 2024-1 5.</t>
  </si>
  <si>
    <t>PVTPL USAA AUTO OWNER TRUST SE</t>
  </si>
  <si>
    <t>TOYOTA AUTO RECEIVABLES 2021-B</t>
  </si>
  <si>
    <t>VERIZON MASTER TR SR 2021-2 CL</t>
  </si>
  <si>
    <t>WORLD OMNI AUTO .3% DUE 01-15-</t>
  </si>
  <si>
    <t>AMSR 2020-SFR4 TR 1.355% 11-17</t>
  </si>
  <si>
    <t>BENCHMARK 2020-B17 2.2108% DUE</t>
  </si>
  <si>
    <t xml:space="preserve">CMO COMM 2015-LC19 MTG TR SER </t>
  </si>
  <si>
    <t>CMO JPMBB COML MTG SECS TR 201</t>
  </si>
  <si>
    <t>COMM 2016-DC2 MTG 3.765% DUE 0</t>
  </si>
  <si>
    <t>COREVEST AMERN FIN 2021-1 TR M</t>
  </si>
  <si>
    <t>FRESB 2020-SB75 MTG TR MTG PAS</t>
  </si>
  <si>
    <t>FRESB 2020-SB81 MTG TR MTG PAS</t>
  </si>
  <si>
    <t>JPMBB COML MTG 3.7697% DUE 12-</t>
  </si>
  <si>
    <t>PROGRESS RESIDENTIAL 2021-SFR6</t>
  </si>
  <si>
    <t>PVTPL AMSR 2021-SFR2 TR 17/08/</t>
  </si>
  <si>
    <t>PVTPL PROGRESS RESIDENTIAL TRU</t>
  </si>
  <si>
    <t>WELLS FARGO COML 3.637% DUE 06</t>
  </si>
  <si>
    <t>WELLS FARGO COML 3.695% DUE 11</t>
  </si>
  <si>
    <t>AIR LEASE CORP 1.875%</t>
  </si>
  <si>
    <t>AMERICAN EXPRESS CO 4.9% DUE 0</t>
  </si>
  <si>
    <t>AMERICAN HONDA FIN 4.95% 01-09</t>
  </si>
  <si>
    <t>ASTRAZENECA PLC .7% DUE 04-08-</t>
  </si>
  <si>
    <t>BANK MONTREAL QUE 5.3% 06-05-2</t>
  </si>
  <si>
    <t>BHP BILLITON FIN USA LTD 5.25%</t>
  </si>
  <si>
    <t>CAP 1 FINL CORP FIXED 4.985% D</t>
  </si>
  <si>
    <t>CATERPILLAR FINL FIXED 4.8% DU</t>
  </si>
  <si>
    <t>CATERPILLAR FINL SVCS 5.0%</t>
  </si>
  <si>
    <t>CENTERPOINT ENERGY INC 5.25%</t>
  </si>
  <si>
    <t>CITIGROUP INC 1.462% DUE 06-09</t>
  </si>
  <si>
    <t>CITIGROUP INC 3.52% 10-27-2028</t>
  </si>
  <si>
    <t>COMMONWEALTH BK AUSTRALIA NY B</t>
  </si>
  <si>
    <t>COOPERAT RABOBANK UA/NY 5.5%</t>
  </si>
  <si>
    <t>COOPERATIEVE 4.85% DUE 01-09-2</t>
  </si>
  <si>
    <t>DEERE JOHN CAP CORP 4.5% 01-08</t>
  </si>
  <si>
    <t>DEERE JOHN CAP CORP 4.75% 06-0</t>
  </si>
  <si>
    <t>DIAGEO CAP PLC 5.2% DUE 10-24-</t>
  </si>
  <si>
    <t>DTE ELEC 2.64% DUE 12-01-2027</t>
  </si>
  <si>
    <t xml:space="preserve">DUKE ENERGY CORP FIXED 5% DUE </t>
  </si>
  <si>
    <t xml:space="preserve">ELEVANCE HEALTH INC 5.35% DUE </t>
  </si>
  <si>
    <t>ENTERPRISE PRODS OPER LLC 4.6%</t>
  </si>
  <si>
    <t>EQUITABLE FINL 1.7% DUE 11-12-</t>
  </si>
  <si>
    <t>EVERSOURCE ENERGY 5.0% 01-01-2</t>
  </si>
  <si>
    <t>FERGUSON FIN PLC 4.25% 04-20-2</t>
  </si>
  <si>
    <t>FORD MTR CR CO LLC 5.8%</t>
  </si>
  <si>
    <t>GENERAL MTRS FINL CO 5.55%</t>
  </si>
  <si>
    <t>GOLDMAN SACHS BANK USA 5.283%</t>
  </si>
  <si>
    <t>GOLDMAN SACHS GROUP INC 4.387%</t>
  </si>
  <si>
    <t xml:space="preserve">HSBC HLDGS PLC FLTG RT 5.887% </t>
  </si>
  <si>
    <t xml:space="preserve">HSBC HLDGS PLC FLTG RT 7.336% </t>
  </si>
  <si>
    <t>LLOYDS BKG GROUP PLC 5.462%</t>
  </si>
  <si>
    <t>LOWES COS INC 4.8% DUE 04-01-2</t>
  </si>
  <si>
    <t>NATIONAL RURAL UTILITIES CO-OP</t>
  </si>
  <si>
    <t xml:space="preserve">NATIONAL RURAL UTILITIES COOP </t>
  </si>
  <si>
    <t>NXP B V/NXP FUNDING LLC/NXP US</t>
  </si>
  <si>
    <t>PACCAR FINL CORP 5.05% DUE 08-</t>
  </si>
  <si>
    <t>PEPSICO INC 5.125% 11-10-2026</t>
  </si>
  <si>
    <t>PG&amp;E WILDFIRE 3.594% DUE 06-01</t>
  </si>
  <si>
    <t>PVTPL AIA GROUP LTD 5.625%</t>
  </si>
  <si>
    <t>PVTPL ATHENE GLOBAL FDG 5.583%</t>
  </si>
  <si>
    <t>PVTPL ATHENE GLOBAL FDG 5.684%</t>
  </si>
  <si>
    <t>PVTPL BMW US CAPITAL LLC 4.9%</t>
  </si>
  <si>
    <t>PVTPL CARGILL INC 4.875% DUE 1</t>
  </si>
  <si>
    <t>PVTPL DAIMLER TRUCKS FIN NORTH</t>
  </si>
  <si>
    <t xml:space="preserve">PVTPL HYUNDAI CAPITAL AMERICA </t>
  </si>
  <si>
    <t>PVTPL MACQUARIE BANK LTD 5.391</t>
  </si>
  <si>
    <t>PVTPL MERCEDES-BENZ FIN NA</t>
  </si>
  <si>
    <t xml:space="preserve">PVTPL MET LIFE GLOB FUNDING I </t>
  </si>
  <si>
    <t xml:space="preserve">PVTPL PACIFIC LIFE GLOBAL FDG </t>
  </si>
  <si>
    <t>PVTPL USAA CAPITAL CORP 3YR NE</t>
  </si>
  <si>
    <t>S&amp;P GLOBAL INC 2.45%</t>
  </si>
  <si>
    <t>STARBUCKS CORP 4.75% 02-15-202</t>
  </si>
  <si>
    <t>STATE STR CORP 5.272% 08-03-20</t>
  </si>
  <si>
    <t xml:space="preserve">STATE STR CORP FLTG RT 5.751% </t>
  </si>
  <si>
    <t>TOYOTA MTR CR CORP 4.45% DUE 0</t>
  </si>
  <si>
    <t>TOYOTA MTR CR CORP 5.4% DUE 11</t>
  </si>
  <si>
    <t>UBS GROUP AG 4.703% DUE 08-05-</t>
  </si>
  <si>
    <t>UNITEDHEALTH GROUP 5.15% DUE 1</t>
  </si>
  <si>
    <t>UNITEDHEALTH GROUP INC NT 3.7%</t>
  </si>
  <si>
    <t>UNUM GROUP 3.875% DUE 11-05-20</t>
  </si>
  <si>
    <t>VOLKSWAGEN GROUP 4.35% DUE 06-</t>
  </si>
  <si>
    <t>WELLS FARGO BANK NATL ASSOCIAT</t>
  </si>
  <si>
    <t>FHLMC MULTICLASS SER 19-1 CL M</t>
  </si>
  <si>
    <t>FHLMC MULTICLASS SER K732 CL A</t>
  </si>
  <si>
    <t>FHLMC MULTICLASS TRANCHE 00162</t>
  </si>
  <si>
    <t>FHLMC MULTICLASS TRANCHE 00749</t>
  </si>
  <si>
    <t>FNMA POOL #AL8319 ADJ RT DUE 1</t>
  </si>
  <si>
    <t>FNMA POOL #AL8487 5.795% DUE 0</t>
  </si>
  <si>
    <t>FNMA POOL #AL8797 5.837% DUE 1</t>
  </si>
  <si>
    <t>FNMA POOL #BM3188 6.189% DUE 0</t>
  </si>
  <si>
    <t>FNMA POOL #BM3344 VAR RT  12-0</t>
  </si>
  <si>
    <t>FNMA POOL #BM3845 ADJ RT DUE 0</t>
  </si>
  <si>
    <t>FNMA POOL #BM4377 6.28% DUE 04</t>
  </si>
  <si>
    <t>FNMA POOL #BM4576 FLTG 11-01-2</t>
  </si>
  <si>
    <t>FNMA POOL #BM6241 5.863% DUE 0</t>
  </si>
  <si>
    <t>FNMA POOL #BM6585 5.96% DUE 04</t>
  </si>
  <si>
    <t>FNMA POOL #FM0057 2.5% DUE 05-</t>
  </si>
  <si>
    <t>FNMA POOL #FM2576 3.0% DUE 03-</t>
  </si>
  <si>
    <t>FNMA POOL #FM4726 3.0% DUE 11-</t>
  </si>
  <si>
    <t>FNMA POOL #FM4742 4.0% DUE 03-</t>
  </si>
  <si>
    <t xml:space="preserve">FNMA REMIC TRUST SER 22-66 CL </t>
  </si>
  <si>
    <t>FREDDIE MAC SEASONED CR RISK T</t>
  </si>
  <si>
    <t>GNMA FIXED 4.0% SR 22-112 CL M</t>
  </si>
  <si>
    <t>SMALL BUSINEE ADMIN GTD DEV PA</t>
  </si>
  <si>
    <t>UNITED STATES TREAS NTS DTD 01</t>
  </si>
  <si>
    <t>Account Totals - Income Research Short Duration</t>
  </si>
  <si>
    <t>9-200100-Allspring Short Duration</t>
  </si>
  <si>
    <t>ALLY AUTO RECEIVABLES TRUST SE</t>
  </si>
  <si>
    <t>CHESAPEAKE FUNDING II LLC 2023</t>
  </si>
  <si>
    <t>ENTERPRISE FLEET 5.76% DUE 10-</t>
  </si>
  <si>
    <t>GM FINL AUTOMOBILE 5.05% DUE 0</t>
  </si>
  <si>
    <t>PVTPL  ASSET BACKED DUE 05-21-</t>
  </si>
  <si>
    <t>PVTPL PORSCHE FINL AUTO SECURI</t>
  </si>
  <si>
    <t>PVTPL TOYOTA LEASE OWNER TR 20</t>
  </si>
  <si>
    <t>TOYOTA LEASE OWNER 5.05% DUE 0</t>
  </si>
  <si>
    <t xml:space="preserve">AERCAP IRELAND CAP DESIGNATED </t>
  </si>
  <si>
    <t>AIR LEASE CORP 3.375% DUE 07-0</t>
  </si>
  <si>
    <t>ALGONQUIN POWER &amp; UTILITIES CO</t>
  </si>
  <si>
    <t>AUTOZONE INC 5.05% 07-15-2026</t>
  </si>
  <si>
    <t>BANK OF AMERICA NA 5.526% 08-1</t>
  </si>
  <si>
    <t>BK NEW YORK MELLON 2.45% DUE 0</t>
  </si>
  <si>
    <t>DANSKE BK A/S VAR RT 6.259% DU</t>
  </si>
  <si>
    <t>ENTERGY CORP NEW FIXED .9% DUE</t>
  </si>
  <si>
    <t>GOLDMAN SACHS GROUP INC 1.093%</t>
  </si>
  <si>
    <t>INGERSOLL RAND INC 5.197% 06-1</t>
  </si>
  <si>
    <t>JPMORGAN CHASE &amp; FLTG RT 1.045</t>
  </si>
  <si>
    <t>OWENS CORNING NEW 5.5%</t>
  </si>
  <si>
    <t>PHILIP MORRIS INTL INC 4.75%</t>
  </si>
  <si>
    <t xml:space="preserve">PHILIP MORRIS INTL INC 4.875% </t>
  </si>
  <si>
    <t>PVTPL AK AIRLS 2020-1 PASS-THR</t>
  </si>
  <si>
    <t>PVTPL BPCE SA 5.203% 01-18-202</t>
  </si>
  <si>
    <t>PVTPL EQUITABLE FINL LIFE 1.0%</t>
  </si>
  <si>
    <t xml:space="preserve">PVTPL HYUNDAI CAP AMER MEDIUM </t>
  </si>
  <si>
    <t>PVTPL JACKSON NATL LIFE GLOBAL</t>
  </si>
  <si>
    <t>PVTPL LSEG US FINANCE CORP 4.8</t>
  </si>
  <si>
    <t>PVTPL MET TOWER GLOBAL FDG 4.8</t>
  </si>
  <si>
    <t>PVTPL NORTHWESTERN MUTUAL GLBL</t>
  </si>
  <si>
    <t>PVTPL PENSKE TRUCK LEASING/PTL</t>
  </si>
  <si>
    <t>PVTPL PRICOA GLOBAL FDG I</t>
  </si>
  <si>
    <t>PVTPL PRINCIPAL LIFE GLOBAL FD</t>
  </si>
  <si>
    <t xml:space="preserve">PVTPL SKYMILES IP LTD &amp; DELTA </t>
  </si>
  <si>
    <t>PVTPL SMBC AVIATION CAP FIN DA</t>
  </si>
  <si>
    <t>PVTPL SUMITOMO MITSUI TR BK LT</t>
  </si>
  <si>
    <t>PVTPL TTX CO 5.5%</t>
  </si>
  <si>
    <t>SVENSKA HANDELSBANKEN AB MEDIU</t>
  </si>
  <si>
    <t>WELLS FARGO BK N A 5.45% DUE 0</t>
  </si>
  <si>
    <t>WILLIAMS PARTNERS 4% DUE 09-15</t>
  </si>
  <si>
    <t>NEW JERSEY ST TPK AUTH TPK REV</t>
  </si>
  <si>
    <t>FHLMC MULTICLASS SER 3778 CL L</t>
  </si>
  <si>
    <t>FHLMC POOL# SB1055 3.0%</t>
  </si>
  <si>
    <t>FNMA POOL #BM7218 3.0% DUE 04-</t>
  </si>
  <si>
    <t>FNMA POOL #FM2589 3.0% DUE 10-</t>
  </si>
  <si>
    <t>FNMA POOL #FM4174 3.0% DUE 11-</t>
  </si>
  <si>
    <t>FNMA POOL #FM4794 3.0% DUE 06-</t>
  </si>
  <si>
    <t>FNMA POOL #FM5050 2.5% DUE 02-</t>
  </si>
  <si>
    <t>FNMA POOL #FS1367 3.5% DUE 09-</t>
  </si>
  <si>
    <t>FNMA POOL #FS5951 3.5% DUE 09-</t>
  </si>
  <si>
    <t>FNMA POOL #FS6069 3.0% DUE 02-</t>
  </si>
  <si>
    <t>FNMA POOL #FS6070 3.5% DUE 09-</t>
  </si>
  <si>
    <t>FNMA POOL #FS6375 3.0% DUE 04-</t>
  </si>
  <si>
    <t>FNMA POOL #FS6510 3.0% DUE 02-</t>
  </si>
  <si>
    <t>FNMA POOL #FS6749 3.5% 01-01-2</t>
  </si>
  <si>
    <t>FNMA POOL #MA3862 3.0% DUE 12-</t>
  </si>
  <si>
    <t>FREDDIE MAC POOL FR SB1041 3.0</t>
  </si>
  <si>
    <t>FREDDIE MAC SB0846 2.0% 03-01-</t>
  </si>
  <si>
    <t>FREDDIE MAC SB0901 3.0% 09-01-</t>
  </si>
  <si>
    <t>GNMA GNR 2023-H25 BA DUE 07-20</t>
  </si>
  <si>
    <t>GNMA SR 23-H13 CL BA VAR</t>
  </si>
  <si>
    <t>GNMA SR 23-H25 CL DA FLTG RT 1</t>
  </si>
  <si>
    <t>GNMAII POOL#786937 VAR RT 08-2</t>
  </si>
  <si>
    <t>UNITED STATES TREAS 4.875% 05-</t>
  </si>
  <si>
    <t>Account Totals - Allspring Short Duration</t>
  </si>
  <si>
    <t>9-200100-Northern Trust Short Duration</t>
  </si>
  <si>
    <t>Asset Backed Securities</t>
  </si>
  <si>
    <t>AMERN EXPRESS CR 2.21% DUE 03-</t>
  </si>
  <si>
    <t>FORD CREDIT AUTO LEASE TRUST S</t>
  </si>
  <si>
    <t>SYNCHRONY CARD ISSUANCE TR</t>
  </si>
  <si>
    <t>GS MTG SECS TR 3.05% DUE 05-10</t>
  </si>
  <si>
    <t>$ GEN CORP NEW 4.15% DUE 11-01</t>
  </si>
  <si>
    <t>ALLY FINL INC 5.8% DUE</t>
  </si>
  <si>
    <t xml:space="preserve">AMERICAN ELEC PWR CO INC 1.0% </t>
  </si>
  <si>
    <t>AMERN TOWER CORP 1.3% DUE 09-1</t>
  </si>
  <si>
    <t>AMERN TOWER CORP 2.4% DUE 03-1</t>
  </si>
  <si>
    <t>ANALOG DEVICES INC 2.95% DUE</t>
  </si>
  <si>
    <t>AUSTRALIA &amp; NEW ZEALAND BANK G</t>
  </si>
  <si>
    <t>BANCO BILBAO VIZCAYA ARGENTARI</t>
  </si>
  <si>
    <t>BARCLAYS PLC 5.67% 03-12-2028</t>
  </si>
  <si>
    <t>BAXTER INTL INC 2.6% DUE 08-15</t>
  </si>
  <si>
    <t>BLACKSTONE PRIVATE CR FD NT 7.</t>
  </si>
  <si>
    <t>BPCE S A MEDIUM 1% DUE 01-20-2</t>
  </si>
  <si>
    <t>CANADIAN IMPERIAL BANK OF COMM</t>
  </si>
  <si>
    <t>CHEVRON CORP NEW 1.554% DUE 05</t>
  </si>
  <si>
    <t>CIGNA CORP 1.25% 03-15-2026</t>
  </si>
  <si>
    <t xml:space="preserve">COLGATE-PALMOLIVE CO 4.8% DUE </t>
  </si>
  <si>
    <t>CROWN CASTLE INTL CORP NEW 1.3</t>
  </si>
  <si>
    <t>DOLLAR TREE INC 4% DUE 05-15-2</t>
  </si>
  <si>
    <t>ESC CB LEHMAN BROS SUB NTS D07</t>
  </si>
  <si>
    <t>ESC LEHMAN BROTH HLD INC D05/1</t>
  </si>
  <si>
    <t>FS KKR CAP CORP 3.4% DUE 01-15</t>
  </si>
  <si>
    <t>GEN MTRS FINL CO 4% DUE 10-06-</t>
  </si>
  <si>
    <t>GLOBAL PMTS INC 1.2% DUE 03-01</t>
  </si>
  <si>
    <t>GOLDMAN SACHS BK USA FLTG RT</t>
  </si>
  <si>
    <t>HERSHEY CO FIXED .9% DUE 06-01</t>
  </si>
  <si>
    <t>HOME DEPOT CANADA INC 2.7%</t>
  </si>
  <si>
    <t>HOME DEPOT INC 4.0% DUE 09-15-</t>
  </si>
  <si>
    <t>HSBC HLDGS PLC 5.597% 05-17-20</t>
  </si>
  <si>
    <t>HUMANA INC 4.5% DUE 04-01-2025</t>
  </si>
  <si>
    <t>HYATT HOTELS CORP 5.75%</t>
  </si>
  <si>
    <t>ING GROEP N V DUE 04-01-2027/0</t>
  </si>
  <si>
    <t>INTEL CORP 4.875% 02-10-2026</t>
  </si>
  <si>
    <t xml:space="preserve">INTERCONTINENTAL EXCHANGE INC </t>
  </si>
  <si>
    <t>JPMORGAN CHASE &amp; CO 1.47% 09-2</t>
  </si>
  <si>
    <t>JPMORGAN CHASE &amp; FLTG RT 1.04%</t>
  </si>
  <si>
    <t>KENVUE INC SR NT 5.35% 03-22-2</t>
  </si>
  <si>
    <t>KEURIG DR PEPPER 4.417% DUE 05</t>
  </si>
  <si>
    <t>KIMBERLY-CLARK 3.05% DUE 08-15</t>
  </si>
  <si>
    <t>LLOYDS BKG GROUP PLC FLTG</t>
  </si>
  <si>
    <t>LOCKHEED MARTIN CORP 4.95%</t>
  </si>
  <si>
    <t>LOWES COS INC FIXED 4% DUE 04-</t>
  </si>
  <si>
    <t>MORGAN STANLEY 3.875% DUE 01-2</t>
  </si>
  <si>
    <t>MORGAN STANLEY BK FLTG RT 5.50</t>
  </si>
  <si>
    <t xml:space="preserve">NATIONAL AUSTRALIA BK LTD NEW </t>
  </si>
  <si>
    <t>NATWEST GROUP PLC 5.583%</t>
  </si>
  <si>
    <t>NIKE INC 2.4% DUE 03-27-2025</t>
  </si>
  <si>
    <t>O REILLY AUTOMOTIVE INC NEW 5.</t>
  </si>
  <si>
    <t>ONEOK INC 5.55% 11-01-2026</t>
  </si>
  <si>
    <t>PACCAR FINL CORP 3.55% DUE 08-</t>
  </si>
  <si>
    <t>PFIZER INC .8% DUE 05-28-2025</t>
  </si>
  <si>
    <t>PRIN FINL GROUP 3.1% DUE 11-15</t>
  </si>
  <si>
    <t>PROCTER &amp; GAMBLE .55% DUE 10-2</t>
  </si>
  <si>
    <t>PVTPL 7-ELEVEN INC .95% DUE 02</t>
  </si>
  <si>
    <t xml:space="preserve">PVTPL NORTHWESTERN MUT GLOBAL </t>
  </si>
  <si>
    <t xml:space="preserve">PVTPL ROCHE HLDGS INC NT 144A </t>
  </si>
  <si>
    <t>PVTPL ROLLS-ROYCE PLC GTD NT 1</t>
  </si>
  <si>
    <t>PVTPL SOCIETE GENERALE 5.519%</t>
  </si>
  <si>
    <t>ROYAL BK CDA GLOBAL MEDIUM TER</t>
  </si>
  <si>
    <t>SANTANDER HLDGS FIXED 5.807% D</t>
  </si>
  <si>
    <t>SCHWAB CHARLES CORP NEW 5.875%</t>
  </si>
  <si>
    <t xml:space="preserve">SHERWIN-WILLIAMS CO 4.25% DUE </t>
  </si>
  <si>
    <t>SIMON PPTY GROUP L 3.25% DUE 1</t>
  </si>
  <si>
    <t>SMUCKER J M CO 3.5% DUE 03-15-</t>
  </si>
  <si>
    <t>STANLEY BLACK &amp; DECKER INC 3.4</t>
  </si>
  <si>
    <t>STARBUCKS CORP 3.8% DUE 08-15-</t>
  </si>
  <si>
    <t>SYNCHRONY FINL 4.875% 06-13-20</t>
  </si>
  <si>
    <t>T-MOBILE USA INC 3.5% 04-15-20</t>
  </si>
  <si>
    <t>TORONTO DOMINION 3.766% DUE 06</t>
  </si>
  <si>
    <t>TOYOTA MTR CR CORP 4.8% 01-05-</t>
  </si>
  <si>
    <t>U S BANCORP MEDIUM FIXED 1.45%</t>
  </si>
  <si>
    <t>VERIZON .85% DUE 11-20-2025</t>
  </si>
  <si>
    <t>VISA INC 3.15% DUE 12-14-2025</t>
  </si>
  <si>
    <t>WALMART INC 3.9% DUE 09-09-202</t>
  </si>
  <si>
    <t>WASTE MGMT INC DEL .75% DUE 11</t>
  </si>
  <si>
    <t>JAPAN FIN ORGANIZATION FOR MUN</t>
  </si>
  <si>
    <t>FEDERAL HOME LN BKS 3.0% 07-08</t>
  </si>
  <si>
    <t>FHLMC MULTICLASS SER 4835 CL C</t>
  </si>
  <si>
    <t>FHLMC POOL #SD2665 6.0% DUE</t>
  </si>
  <si>
    <t>FHLMC POOL#RA8880 5.5%</t>
  </si>
  <si>
    <t>FHLMC POOL#SB0093 2.5% 12-01-2</t>
  </si>
  <si>
    <t>FNMA POOL #253265 7.5% DUE 05-</t>
  </si>
  <si>
    <t>FNMA POOL #783575 5.96% DUE 12</t>
  </si>
  <si>
    <t>FNMA POOL #797393 5.872% DUE 1</t>
  </si>
  <si>
    <t>FNMA POOL #BA6574 3.0% DUE 01-</t>
  </si>
  <si>
    <t>FNMA POOL #BC0266 3.5% DUE 02-</t>
  </si>
  <si>
    <t>FNMA POOL #BC1465 2.5% DUE 07-</t>
  </si>
  <si>
    <t>FNMA POOL #BE0514 2.5% DUE 11-</t>
  </si>
  <si>
    <t>FNMA POOL #BM1239 3.5% DUE 02-</t>
  </si>
  <si>
    <t>FNMA POOL #BM4485 3.0% DUE 09-</t>
  </si>
  <si>
    <t>FNMA POOL #BM5017 3.0% DUE 03-</t>
  </si>
  <si>
    <t>FNMA POOL #BM5708 3.0% DUE 12-</t>
  </si>
  <si>
    <t>FNMA POOL #BY8494 5.5% 08-01-2</t>
  </si>
  <si>
    <t>FNMA POOL #CB5397 6.0%</t>
  </si>
  <si>
    <t>FNMA POOL #FM1849 3.5% 12-01-2</t>
  </si>
  <si>
    <t>FNMA POOL #FM1852 3.0% DUE 07-</t>
  </si>
  <si>
    <t>FNMA POOL #FM1897 3.0% 09-01-2</t>
  </si>
  <si>
    <t>FNMA POOL #FM3308 3.0% DUE 04-</t>
  </si>
  <si>
    <t>FNMA POOL #FS3318 5.5% 12-01-2</t>
  </si>
  <si>
    <t>FNMA POOL #FS4653 5.5% DUE 05-</t>
  </si>
  <si>
    <t>FNMA POOL #FS4875 6.0% DUE 05-</t>
  </si>
  <si>
    <t>FNMA POOL #FS5198 5.5% DUE 07-</t>
  </si>
  <si>
    <t>FNMA POOL #FS5590 5.5% DUE 07-</t>
  </si>
  <si>
    <t>FNMA POOL #FS5784 6.0% DUE 09-</t>
  </si>
  <si>
    <t>FNMA POOL #MA3090 3.0% DUE 08-</t>
  </si>
  <si>
    <t>FNMA POOL POOL #FM1773 3.0% DU</t>
  </si>
  <si>
    <t>FNMA SER 2012-28 CL B 6.5% DUE</t>
  </si>
  <si>
    <t>FNMA TRANCHE 1.625% DUE 10-15-</t>
  </si>
  <si>
    <t>GNMA 2011-H07 REMIC PASSTHRU C</t>
  </si>
  <si>
    <t xml:space="preserve">GNMA 2013-H22 REMIC CL FB FLT </t>
  </si>
  <si>
    <t>GNMA POOL #781199 7.5% DUE 07-</t>
  </si>
  <si>
    <t xml:space="preserve">GNMA REMIC SER 2013-H08 CL BF </t>
  </si>
  <si>
    <t>PVTPL KOMMUNALBANKEN AS MEDIUM</t>
  </si>
  <si>
    <t>EUROPEAN INVT BK .375% DUE 07-</t>
  </si>
  <si>
    <t>KREDITANSTALT FUR WIEDERAUFBAU</t>
  </si>
  <si>
    <t>Account Totals - Northern Trust UI Short Duration</t>
  </si>
  <si>
    <t>9-200100-Neuberger Berman Enhanced Cash</t>
  </si>
  <si>
    <t>ALLY AUTO 5.76% DUE 11-15-2026</t>
  </si>
  <si>
    <t>BMW VEH OWNER TR 5.72% DUE 04-</t>
  </si>
  <si>
    <t>BMW VEHICLE LEASE TRUST SER 23</t>
  </si>
  <si>
    <t>CAP 1 PRIME AUTO 3.74% DUE 09-</t>
  </si>
  <si>
    <t>CAP 1 PRIME AUTO 5.2% DUE 05-1</t>
  </si>
  <si>
    <t>CARMAX AUTO OWNER TR 2023-3 SE</t>
  </si>
  <si>
    <t xml:space="preserve">CARMAX AUTO OWNER TR SR 24- 1 </t>
  </si>
  <si>
    <t>DLLAD 2024-1 LLC 5.5% DUE 08-2</t>
  </si>
  <si>
    <t xml:space="preserve">FIFTH THIRD AUTO TR 2023-1 SR </t>
  </si>
  <si>
    <t>FORD CR AUTO LEASE 5.24% DUE 0</t>
  </si>
  <si>
    <t>FORD CREDIT AUTO OWNER TRUST 2</t>
  </si>
  <si>
    <t>GM FINL AUTOMOBILE 5.27% DUE 0</t>
  </si>
  <si>
    <t xml:space="preserve">GM FINL AUTOMOBILE LEASING TR </t>
  </si>
  <si>
    <t>GM FINL CNSMR 5.1% DUE 05-18-2</t>
  </si>
  <si>
    <t>GM FINL CNSMR 5.74% DUE 09-16-</t>
  </si>
  <si>
    <t xml:space="preserve">HARLEY-DAVIDSON MOTORCYCLE TR </t>
  </si>
  <si>
    <t xml:space="preserve">HONDA AUTO RECEIVABLES 2023-2 </t>
  </si>
  <si>
    <t>HPEFS EQUIP TR 1.79% DUE 05-21</t>
  </si>
  <si>
    <t>HYUNDAI AUTO 5.19% DUE 12-15-2</t>
  </si>
  <si>
    <t>HYUNDAI AUTO 5.77% DUE 05-15-2</t>
  </si>
  <si>
    <t>HYUNDAI AUTO 5.8% DUE 01-15-20</t>
  </si>
  <si>
    <t>HYUNDAI AUTO FIXED 5.35% DUE 1</t>
  </si>
  <si>
    <t>JOHN DEERE OWNER FIXED 4.98% D</t>
  </si>
  <si>
    <t>JOHN DEERE OWNER TRUST SR 24-B</t>
  </si>
  <si>
    <t>KUBOTA CREDIT OWNER TRUST KCOT</t>
  </si>
  <si>
    <t>MERCEDES BENZ AUTO REC TR 2022</t>
  </si>
  <si>
    <t>NISSAN AUTO 5.95% DUE 05-15-20</t>
  </si>
  <si>
    <t>NISSAN AUTO LEASE 5.74% DUE 08</t>
  </si>
  <si>
    <t>NISSAN AUTO RECEIVABLES 2023-A</t>
  </si>
  <si>
    <t xml:space="preserve">PVTPL BANK OF AMREICA AUTO TR </t>
  </si>
  <si>
    <t>PVTPL CMO CITIZENS AUTO RECEIV</t>
  </si>
  <si>
    <t>PVTPL DLLAA LLC NT CL A-2</t>
  </si>
  <si>
    <t>PVTPL DLLAD LLC SER 23-1A CL A</t>
  </si>
  <si>
    <t>PVTPL DLLMT 2023-1 LLC NT CL A</t>
  </si>
  <si>
    <t>PVTPL DLLST LLC 5.33% SER 24-1</t>
  </si>
  <si>
    <t>PVTPL HPEFS EQUIP TR 2024-2 SE</t>
  </si>
  <si>
    <t>PVTPL KUBOTA CR OWNER TR 2023-</t>
  </si>
  <si>
    <t>PVTPL MMAF EQUIP FIN LLC SER 2</t>
  </si>
  <si>
    <t>PVTPL MVW OWNER TRUST SR 2018-</t>
  </si>
  <si>
    <t>PVTPL SBNA AUTO LEASE TRUST SE</t>
  </si>
  <si>
    <t>SBNA AUTO LEASE TR 6.27% DUE 0</t>
  </si>
  <si>
    <t>TOYOTA AUTO 5.8% DUE 11-16-202</t>
  </si>
  <si>
    <t>TOYOTA AUTO RECEIVABLES 2022-D</t>
  </si>
  <si>
    <t>TOYOTA AUTO RECEIVABLES 2023-B</t>
  </si>
  <si>
    <t>USAA AUTO OWNER TR 5.83% DUE 0</t>
  </si>
  <si>
    <t>VERIZON MASTER TR FLTG RT 5.91</t>
  </si>
  <si>
    <t xml:space="preserve">VERIZON MASTER TR SER 22-7 CL </t>
  </si>
  <si>
    <t xml:space="preserve">VERIZON MASTER TRUST SER 23-5 </t>
  </si>
  <si>
    <t>WORLD OMNI AUTO 3.73% DUE 03-1</t>
  </si>
  <si>
    <t>WORLD OMNI AUTO 5.25% DUE 11-1</t>
  </si>
  <si>
    <t>WORLD OMNI AUTO 5.51% DUE 03-1</t>
  </si>
  <si>
    <t>BANK 2018-BNK10 COML MTG PASST</t>
  </si>
  <si>
    <t xml:space="preserve">CITIGROUP COML MTG 2.841% DUE </t>
  </si>
  <si>
    <t>CITIGROUP COML MTG SER 2018-C5</t>
  </si>
  <si>
    <t>CMO BANK 2018-BNK12 COML MTG P</t>
  </si>
  <si>
    <t>CMO GS MTG SECS TR 2016-GS4 CO</t>
  </si>
  <si>
    <t>CMO UBS COML MTG TR SER-2018-C</t>
  </si>
  <si>
    <t>CMO WELLS FARGO COML SER 2015-</t>
  </si>
  <si>
    <t>COMM MORTGAGE TRUST SR 2015-CR</t>
  </si>
  <si>
    <t>UBS COML MTG TR SER 2018-C8 CL</t>
  </si>
  <si>
    <t>WELLS FARGO COML MTG TR 2017-R</t>
  </si>
  <si>
    <t>ABBVIE INC 4.8% 03-15-2027</t>
  </si>
  <si>
    <t xml:space="preserve">AMERICAN EXPRESS CO 2.25% DUE </t>
  </si>
  <si>
    <t>AMERICAN EXPRESS CO FLTG RT DU</t>
  </si>
  <si>
    <t>AMGEN INC 5.711% 03-01-2025</t>
  </si>
  <si>
    <t>ANALOG DEVICES INC FLTG RT</t>
  </si>
  <si>
    <t>BANK AMER CORP</t>
  </si>
  <si>
    <t>BANK AMER CORP 4% DUE 01-22-20</t>
  </si>
  <si>
    <t>BAXTER INTL INC FLT RT DUE</t>
  </si>
  <si>
    <t>BB&amp;T CORP SR 2.5% DUE 08-01-20</t>
  </si>
  <si>
    <t>BK NEW YORK MELLON CORP MEDIUM</t>
  </si>
  <si>
    <t>BRISTOL MYERS FIXED 2.9% DUE 0</t>
  </si>
  <si>
    <t>BRISTOL-MYERS SQUIBB CO 4.95%</t>
  </si>
  <si>
    <t>CAP 1 FINL CORP 3.2% DUE 02-05</t>
  </si>
  <si>
    <t>CAP 1 FINL CORP 3.3% DUE 10-30</t>
  </si>
  <si>
    <t>CATERPILLAR FINANCIAL SERVICES</t>
  </si>
  <si>
    <t>CATERPILLAR FINL FLTG RT 5.831</t>
  </si>
  <si>
    <t>CITIGROUP INC 3.875% DUE 03-26</t>
  </si>
  <si>
    <t>CITIGROUP INC CITIGROUP INC</t>
  </si>
  <si>
    <t>CITIGROUP INC FLTG RT .743567%</t>
  </si>
  <si>
    <t xml:space="preserve">CR SUISSE AG FIXED 3.625% DUE </t>
  </si>
  <si>
    <t xml:space="preserve">CREDIT SUISSE AG NEW YORK BRH </t>
  </si>
  <si>
    <t>DEERE JOHN CAP 4.95% DUE 03-06</t>
  </si>
  <si>
    <t>DEERE JOHN CAP CORP FLTG</t>
  </si>
  <si>
    <t>DEERE JOHN CAP CORP MTN FLTG R</t>
  </si>
  <si>
    <t>ENTERPRISE PRODS 3.75% DUE 02-</t>
  </si>
  <si>
    <t>FOX CORP FIXED 3.05% DUE 04-07</t>
  </si>
  <si>
    <t>GOLDMAN SACHS GROUP INC 5.7% D</t>
  </si>
  <si>
    <t>HOME DEPOT INC 5.125% 04-30-20</t>
  </si>
  <si>
    <t>INTEL CORP FIXED 3.4% DUE 03-2</t>
  </si>
  <si>
    <t>MORGAN STANLEY 2.188%</t>
  </si>
  <si>
    <t>NATL RURAL UTILS FLTG RT .3800</t>
  </si>
  <si>
    <t>NEXTERA ENERGY CAPITAL HOLDING</t>
  </si>
  <si>
    <t>ORACLE CORP 2.95% DUE 11-15-20</t>
  </si>
  <si>
    <t>ORACLE CORP 3.4% DUE 07-08-202</t>
  </si>
  <si>
    <t>PEPSICO SINGAPORE FIN 4.65% 02</t>
  </si>
  <si>
    <t>PNC BANK NA PITTSBURGH PA 2.95</t>
  </si>
  <si>
    <t xml:space="preserve">PROTECTIVE LIFE GLOBAL FDG NT </t>
  </si>
  <si>
    <t>PROTECTIVE LIFE VAR RT 6.32776</t>
  </si>
  <si>
    <t>PVPTL SKY LTD 3.75% 09-16-2024</t>
  </si>
  <si>
    <t xml:space="preserve">PVTPL MERCEDES-BENZ FIN NORTH </t>
  </si>
  <si>
    <t>PVTPL NORDEA BK ABP FLTG RT 03</t>
  </si>
  <si>
    <t>PVTPL ROCHE HOLDINGS INC FLTG</t>
  </si>
  <si>
    <t>SIMON PPTY GROUP FIXED 2% 09-1</t>
  </si>
  <si>
    <t xml:space="preserve">SIMON PPTY GROUP L 3.375% DUE </t>
  </si>
  <si>
    <t xml:space="preserve">SIMON PPTY GROUP L P 3.5% DUE </t>
  </si>
  <si>
    <t>SPECTRA ENERGY 3.5% DUE 03-15-</t>
  </si>
  <si>
    <t>US BANCORP FIXED 2.4% 07-30-20</t>
  </si>
  <si>
    <t>VERIZON FIXED 3.376% DUE 02-15</t>
  </si>
  <si>
    <t>VERIZON FIXED 3.5% DUE 11-01-2</t>
  </si>
  <si>
    <t>VOLKSWAGEN GROUP FLTG RT 6.174</t>
  </si>
  <si>
    <t>Account Totals - Neuberger Berman Enhanced Cash</t>
  </si>
  <si>
    <t>9-200100-Allspring Conservative Income Fund</t>
  </si>
  <si>
    <t>AMERICAN EXPRESS CR A/C MASTER</t>
  </si>
  <si>
    <t>AMERICAN EXPRESS CREDIT SR 21-</t>
  </si>
  <si>
    <t>BMW VECHICLE LEASE TRUST SER 2</t>
  </si>
  <si>
    <t>CAP 1 MULTI-ASSET 1.04% DUE 11</t>
  </si>
  <si>
    <t>CCG RECEIVABLES TR 2021-2 ASSE</t>
  </si>
  <si>
    <t>FORD CR AUTO OWNER TR 2020-C A</t>
  </si>
  <si>
    <t>HONDA AUTO 5.22% DUE 10-21-202</t>
  </si>
  <si>
    <t xml:space="preserve">HONDA AUTO RECEIVABLES 2021-4 </t>
  </si>
  <si>
    <t>HYUNDAI AUTO 2.22% DUE 10-15-2</t>
  </si>
  <si>
    <t>MERCEDES BENZ AUTO REC TRUST S</t>
  </si>
  <si>
    <t>MERCEDES-BENZ AUTO 5.92% DUE 1</t>
  </si>
  <si>
    <t>MERCEDESBENZ AUTO 5.06% DUE 05</t>
  </si>
  <si>
    <t>NISSAN AUTO LEASE 5.11% DUE 10</t>
  </si>
  <si>
    <t>NISSAN AUTO LEASE 5.69% DUE 07</t>
  </si>
  <si>
    <t>PVTPL BANK OF AMERICA AUTO TRU</t>
  </si>
  <si>
    <t>PVTPL OSCAR US FDG XV LLC SR 2</t>
  </si>
  <si>
    <t>PVTPL TESLA ELEC VEH TR SR 23-</t>
  </si>
  <si>
    <t>TESLA AUTO LEASE 5.89% DUE 06-</t>
  </si>
  <si>
    <t>TOYOTA AUTO RECEIVABLES 2021-D</t>
  </si>
  <si>
    <t>TOYOTA AUTO RECEIVABLES 2022-B</t>
  </si>
  <si>
    <t>VOLKSWAGEN AUTO LN 5.72% DUE 0</t>
  </si>
  <si>
    <t>VOLKSWAGEN AUTO LN ENHANCED TR</t>
  </si>
  <si>
    <t>WHEELS SPV 2 LLC 5.73315% 08-2</t>
  </si>
  <si>
    <t>WORLD OMNI SELECT AUTO TR 2018</t>
  </si>
  <si>
    <t>Commercial Paper</t>
  </si>
  <si>
    <t>ARKANSAS ELEC COOP CORP DISC C</t>
  </si>
  <si>
    <t>AUTOLIV INC DISC COML PAPER 4/</t>
  </si>
  <si>
    <t>CHUGACH ELEC ASSN INC ALASKA D</t>
  </si>
  <si>
    <t>CRH AMER FIN INC DISC COML PAP</t>
  </si>
  <si>
    <t>DUKE ENERGY CORP DISC COML PAP</t>
  </si>
  <si>
    <t>GLENCORE FDG LLC DISC COML PAP</t>
  </si>
  <si>
    <t>INTEL CORP DISC COML PAPER 4/A</t>
  </si>
  <si>
    <t>LMA S A / LMA AMERS LLC DISC C</t>
  </si>
  <si>
    <t>MACQUARIE BK LTD DISC COML PAP</t>
  </si>
  <si>
    <t>MAGNA INTL INC DISC COML PAPER</t>
  </si>
  <si>
    <t xml:space="preserve">THUNDER BAY FDG LLC DISC COML </t>
  </si>
  <si>
    <t xml:space="preserve">VW CR INC DISC COML PAPER 4/2 </t>
  </si>
  <si>
    <t>ALLIED WORLD 4.35% DUE 10-29-2</t>
  </si>
  <si>
    <t>AMERICAN HONDA FINANCE 5.8%</t>
  </si>
  <si>
    <t>AUSTRALIA &amp; NEW 5.375% 07-03-2</t>
  </si>
  <si>
    <t>BANK MONTREAL QUE SR MEDIUM TE</t>
  </si>
  <si>
    <t>BANK OF AMERICA NA 5.65% 08-18</t>
  </si>
  <si>
    <t>BK NEW YORK MELLON VAR RT 5.14</t>
  </si>
  <si>
    <t>COOPERATIEVE CENTRALE RAIFFEIS</t>
  </si>
  <si>
    <t>CR SUISSE AG NEW YORK BRH MEDI</t>
  </si>
  <si>
    <t>DOLLAR GENERAL CORP 4.25% 09-2</t>
  </si>
  <si>
    <t>MORGAN STANLEY BK NA 5.479% 07</t>
  </si>
  <si>
    <t>NATIONWIDE BLDG 3.9% DUE 07-21</t>
  </si>
  <si>
    <t>PRIN LIFE GLOBAL .75% DUE 08-2</t>
  </si>
  <si>
    <t>PVTPL BMW US CAP LLC 5.05%</t>
  </si>
  <si>
    <t>PVTPL BMW US CAP LLC SR NT 5.3</t>
  </si>
  <si>
    <t>PVTPL NATIONAL SECS CLEARING C</t>
  </si>
  <si>
    <t>PVTPL SKANDINAVISKA ENSKILDA .</t>
  </si>
  <si>
    <t>PVTPL VOLKSWAGEN GROUP AMERICA</t>
  </si>
  <si>
    <t xml:space="preserve">REALTY INCOME CORP 3.875% DUE </t>
  </si>
  <si>
    <t xml:space="preserve">SCHLUMBERGER FIN CDA LTD 1.4% </t>
  </si>
  <si>
    <t xml:space="preserve">TOYOTA MOTOR CREDIT CORP 4.4% </t>
  </si>
  <si>
    <t>UNITED STATES TREAS NTS 4.25%</t>
  </si>
  <si>
    <t>Account Totals - Allspring Conservative Income Fund</t>
  </si>
  <si>
    <t>9-200100-JP Morgan Managed Reserves</t>
  </si>
  <si>
    <t>BMW VEH LEASE TR 5.1% DUE 07-2</t>
  </si>
  <si>
    <t>BOFA AUTO TR 5.57% DUE 12-15-2</t>
  </si>
  <si>
    <t>CAP 1 PRIME AUTO .77% DUE 09-1</t>
  </si>
  <si>
    <t>CAP 1 PRIME AUTO 3.17% DUE 04-</t>
  </si>
  <si>
    <t>CARMAX AUTO OWNER 1.47% DUE 12</t>
  </si>
  <si>
    <t>CARMAX AUTO OWNER TR 2021-4 SR</t>
  </si>
  <si>
    <t>CARMAX OWNER TR 5.23% DUE 01-1</t>
  </si>
  <si>
    <t xml:space="preserve">CNH EQUIP TR 2006-B SR 2021-C </t>
  </si>
  <si>
    <t>FORD CR AUTO LEASE 5.9% DUE 02</t>
  </si>
  <si>
    <t>FORD CR AUTO OWNER 5.4% DUE 04</t>
  </si>
  <si>
    <t>FORD CR AUTO OWNER 5.82% DUE 0</t>
  </si>
  <si>
    <t xml:space="preserve">GM FINANCIAL LEASING TRUST SR </t>
  </si>
  <si>
    <t>GM FINL AUTOMOBILE 5.43% DUE 0</t>
  </si>
  <si>
    <t>GM FINL CNSMR .68% DUE 09-16-2</t>
  </si>
  <si>
    <t>GM FINL CNSMR AUTOMOBILE SER 2</t>
  </si>
  <si>
    <t>HONDA AUTO 5.71% DUE 03-18-202</t>
  </si>
  <si>
    <t>HYUNDAI AUTO LEASE 5.51% DUE 1</t>
  </si>
  <si>
    <t>HYUNDAI AUTO LEASE SECURITIZAT</t>
  </si>
  <si>
    <t>NISSAN AUTO 1.7% DUE 05-17-202</t>
  </si>
  <si>
    <t>PVTPL SCF EQUIP LEASING SER 24</t>
  </si>
  <si>
    <t>PVTPL TESLA AUTO LEASE TR SR 2</t>
  </si>
  <si>
    <t>SBNA AUTO LEASE TR 5.67% DUE 1</t>
  </si>
  <si>
    <t>VERIZON MASTER TR SR 22-7 CL A</t>
  </si>
  <si>
    <t>VOLKSWAGEN AUTO LEASE TRUST VW</t>
  </si>
  <si>
    <t>WORLD OMNI AUTO 5.05% DUE 04-1</t>
  </si>
  <si>
    <t>WORLD OMNI AUTO 5.48% DUE 09-1</t>
  </si>
  <si>
    <t>BANK AMER SECS INC 0% CP 05-29</t>
  </si>
  <si>
    <t>COMMONWEALTH BK AUSTRALIA DISC</t>
  </si>
  <si>
    <t xml:space="preserve">CREDIT INDUSTRIEL ET COML NEW </t>
  </si>
  <si>
    <t>DNB BK ASA DISC COML PAPER 4/2</t>
  </si>
  <si>
    <t>EQUITABLE SHORT TERM FDG LLC C</t>
  </si>
  <si>
    <t>FIRST ABU DHABI BK P J S C DIS</t>
  </si>
  <si>
    <t>LLOYDS BK PLC 0.0% CP</t>
  </si>
  <si>
    <t>LVMH MOET HENNESSY LOUIS VUITT</t>
  </si>
  <si>
    <t>PVTPL NATWEST MKTS PLC 0.0% CP</t>
  </si>
  <si>
    <t xml:space="preserve">SKANDINAVISKA ENSKILDA BANKEN </t>
  </si>
  <si>
    <t>SOCIETE GENERALE 0% CP 05-29-2</t>
  </si>
  <si>
    <t>AERCAP IRELAND CAP/GLOBA 1.65%</t>
  </si>
  <si>
    <t>AIG GLOBAL FDG SR VAR RT 6.636</t>
  </si>
  <si>
    <t>AMERICAN HONDA FIN FLTG 10-10-</t>
  </si>
  <si>
    <t>ANTHEM INC 2.375% DUE 01-15-20</t>
  </si>
  <si>
    <t>ANTHEM INC 3.5%</t>
  </si>
  <si>
    <t xml:space="preserve">AUTOZONE INC FIXED 3.625% DUE </t>
  </si>
  <si>
    <t xml:space="preserve">BANCO SANTANDER S A .701% DUE </t>
  </si>
  <si>
    <t>BANCO SANTANDER S FIXED 2.746%</t>
  </si>
  <si>
    <t>BANK NOVA SCOTIA B C 5.45%</t>
  </si>
  <si>
    <t>BANK OF AMERICA NA FLTG RT</t>
  </si>
  <si>
    <t>BANK OF MONTREAL 5.92% DUE 09-</t>
  </si>
  <si>
    <t>BARCLAYS PLC 5.304% DUE 08-09-</t>
  </si>
  <si>
    <t>BK NOVA SCOTIA B C 5.4% DUE 06</t>
  </si>
  <si>
    <t>CANADIAN IMPERIAL BANK 5.237%</t>
  </si>
  <si>
    <t>CITIBANK N A 5.438%</t>
  </si>
  <si>
    <t>DEERE JOHN CAP CORP MEDIUM TER</t>
  </si>
  <si>
    <t>DR PEPPER SNAPPLE 3.4% DUE 11-</t>
  </si>
  <si>
    <t>DTE ENERGY CO 4.22% 11-01-2024</t>
  </si>
  <si>
    <t>ENBRIDGE INC 2.5% DUE 01-15-20</t>
  </si>
  <si>
    <t>EVERSOURCE ENERGY 2.9% DUE 10-</t>
  </si>
  <si>
    <t>FISERV INC 3.85% DUE 06-01-202</t>
  </si>
  <si>
    <t>GEORGIA PWR CO FLTG RT 05-08-2</t>
  </si>
  <si>
    <t>GILEAD SCIENCES 3.5% DUE 02-01</t>
  </si>
  <si>
    <t>GOLDMAN SACHS FIXED 3.5% DUE 0</t>
  </si>
  <si>
    <t>GOLDMAN SACHS FLTG RT .855% DU</t>
  </si>
  <si>
    <t>HARRIS CORP DEL 3.832% DUE 04-</t>
  </si>
  <si>
    <t>HOME DEPOT INC NT 5.1% 12-24-2</t>
  </si>
  <si>
    <t>HYUNDAI CAP AMER 5.8% DUE 06-2</t>
  </si>
  <si>
    <t>HYUNDAI CAP SVCS 5.125% DUE 02</t>
  </si>
  <si>
    <t xml:space="preserve">JOHN DEERE CAPITAL CORP 4.95% </t>
  </si>
  <si>
    <t>JOHN DEERE CAPITAL CORP FLTG</t>
  </si>
  <si>
    <t>KENVUE INC SR NT 5.5% 03-22-20</t>
  </si>
  <si>
    <t>LLOYDS BKG GROUP FIXED 3.87% D</t>
  </si>
  <si>
    <t>LOWES COS INC 3.125% DUE 09-15</t>
  </si>
  <si>
    <t>MARRIOTT INTL INC 3.75% DUE 10</t>
  </si>
  <si>
    <t>METROPOLITAN LIFE GLOBAL FDG I</t>
  </si>
  <si>
    <t xml:space="preserve">MITSUBISHI UFJ FINL GROUP INC </t>
  </si>
  <si>
    <t>MORGAN STANLEY .791% DUE</t>
  </si>
  <si>
    <t>MORGAN STANLEY .864% DUE 10-21</t>
  </si>
  <si>
    <t>NATIONAL AUSTRALIA BK LTD FLTG</t>
  </si>
  <si>
    <t xml:space="preserve">NATIONAL BANK OF CANADA 5.25% </t>
  </si>
  <si>
    <t>NOMURA HLDGS INC 5.099% DUE 07</t>
  </si>
  <si>
    <t>OMNICOM GROUP INC 3.65% DUE 11</t>
  </si>
  <si>
    <t>ONEOK INC NEW 2.75% DUE 09-01-</t>
  </si>
  <si>
    <t>PEPSICO INC FLTG RT 11-12-2024</t>
  </si>
  <si>
    <t>PRIN LIFE GLOBAL VAR RT .43% D</t>
  </si>
  <si>
    <t>PUBLIC STORAGE FLTG RT 07-25-2</t>
  </si>
  <si>
    <t>PVTPL AATHENE GLOBAL FDG MEDIU</t>
  </si>
  <si>
    <t>PVTPL ASB BK LTD 5.346% 06-15-</t>
  </si>
  <si>
    <t xml:space="preserve">PVTPL AUSTRALIA &amp; NEW ZEALAND </t>
  </si>
  <si>
    <t>PVTPL BNP PARIBAS 3.375% 01-09</t>
  </si>
  <si>
    <t>PVTPL BPCE SA 5.029% DUE 01-15</t>
  </si>
  <si>
    <t>PVTPL BPCE SA 5.1% 01-26-2026</t>
  </si>
  <si>
    <t>PVTPL BRIGHTHOUSE FINANCIAL GL</t>
  </si>
  <si>
    <t xml:space="preserve">PVTPL BRIGHTHOUSE FINL GLOBAL </t>
  </si>
  <si>
    <t>PVTPL CHEVRON PHILLIPS CHEM CO</t>
  </si>
  <si>
    <t xml:space="preserve">PVTPL COREBRIDGE GLOB FUNDING </t>
  </si>
  <si>
    <t>PVTPL CREDIT AGRICOLE SA 5.568</t>
  </si>
  <si>
    <t xml:space="preserve">PVTPL ERAC USA FIN LLC GTD NT </t>
  </si>
  <si>
    <t>PVTPL KIA CORP 2.375% 02-14-20</t>
  </si>
  <si>
    <t>PVTPL MERCEDES-BENZ FINANCE NO</t>
  </si>
  <si>
    <t>PVTPL NATWEST MARKETS PLC 5.41</t>
  </si>
  <si>
    <t>PVTPL PENSKE TRUCK LEASING/ PT</t>
  </si>
  <si>
    <t>PVTPL UBS GROUP AG 1.305%</t>
  </si>
  <si>
    <t>PVTPL VOLKSWAGEN GROUP AMER 14</t>
  </si>
  <si>
    <t>PVTPL WESTPAC BANKING CORP FLT</t>
  </si>
  <si>
    <t>REPUBLIC SVCS INC 3.2% DUE 03-</t>
  </si>
  <si>
    <t>REYNOLDS AMERN INC FIXED 4.45%</t>
  </si>
  <si>
    <t>RTX CORPORATION 3.95% 08-16-20</t>
  </si>
  <si>
    <t>TOYOTA MTR CR CORP 4.8% DUE 01</t>
  </si>
  <si>
    <t>TOYOTA MTR CR CORP VAR RT 5.7%</t>
  </si>
  <si>
    <t>UBS AG LONDON BRH FLTG RT 09-1</t>
  </si>
  <si>
    <t>VIRGINIA PWR FUEL SECURITIZATI</t>
  </si>
  <si>
    <t>WELLS FARGO &amp; COMPANY 2.164%</t>
  </si>
  <si>
    <t xml:space="preserve">Account Totals - JP Morgan Managed Reserves </t>
  </si>
  <si>
    <t>9-200100 Money Market Funds</t>
  </si>
  <si>
    <t>JP MORGAN GOVERNMENT MMF</t>
  </si>
  <si>
    <t>JP MORGAN PRIME MMF</t>
  </si>
  <si>
    <t>NORTHERN TRUST GOV'T WILLIAMS CAP SHARES</t>
  </si>
  <si>
    <t>ILLINOIS PUBLIC TREASURER INVEST POOL</t>
  </si>
  <si>
    <t>Account Totals</t>
  </si>
  <si>
    <t>Total Operating Funds Pool</t>
  </si>
  <si>
    <t>Separately Invested Current Funds</t>
  </si>
  <si>
    <t>1-201021 - Terminal Benefits</t>
  </si>
  <si>
    <t>JP MORGAN - TERMINAL BENEFIT</t>
  </si>
  <si>
    <t>1-508744 - NREC 2015-02539</t>
  </si>
  <si>
    <t>JP MORGAN - NREC 2015-02539</t>
  </si>
  <si>
    <t>1-547431 - CME Fdn 117761</t>
  </si>
  <si>
    <t>JP MORGAN - CME FDN 117761</t>
  </si>
  <si>
    <t>1-547458 - QFI SBAP-0000000108</t>
  </si>
  <si>
    <t>JP MORGAN - QFI SBAP-0000000108</t>
  </si>
  <si>
    <t>1-547522 - Templeton Fdn Fellow 63035</t>
  </si>
  <si>
    <t>JP MORGAN - TEMPLETON FDN FELL 63035</t>
  </si>
  <si>
    <t>1-547536 - RFF 117092</t>
  </si>
  <si>
    <t>JP MORGAN - RFF 117092</t>
  </si>
  <si>
    <t>1-547555 - Brooks Institute 116826</t>
  </si>
  <si>
    <t>JP MORGAN - Brooks Institute 116826</t>
  </si>
  <si>
    <t>1-547612 - TFAA 115870</t>
  </si>
  <si>
    <t>JP MORGAN - TFAA 115870</t>
  </si>
  <si>
    <t>1-303408 - Cozad Sponsorships</t>
  </si>
  <si>
    <t>EQUABILITY LLC - COZAD</t>
  </si>
  <si>
    <t>NATRION LLC - COZAD</t>
  </si>
  <si>
    <t>SIMPLY AI LLC - COZAD</t>
  </si>
  <si>
    <t>1-547614 - NREC 2024-3-360165-969</t>
  </si>
  <si>
    <t>JP MORGAN - NREC 2024-3-360165-969</t>
  </si>
  <si>
    <t>1-547629 - Augustine Fdn 116048</t>
  </si>
  <si>
    <t>JP MORGAN - Augustine Fdn 116048</t>
  </si>
  <si>
    <t>1-547648 - NREC 2024-3-360267-250</t>
  </si>
  <si>
    <t>JP MORGAN - NREC 2024-3-360267-250</t>
  </si>
  <si>
    <t>1-547683 - Univ Cambridge UK Gates Fdn G11</t>
  </si>
  <si>
    <t xml:space="preserve">JP MORGAN - Univ Cambridge UK Gates </t>
  </si>
  <si>
    <t>1-547684 - IBM 115433</t>
  </si>
  <si>
    <t>JP MORGAN - IBM 115433</t>
  </si>
  <si>
    <t>1-547685 - HGBF 115624</t>
  </si>
  <si>
    <t>JP MORGAN - HGBF 115624</t>
  </si>
  <si>
    <t>1-547697 - WFF 00109453</t>
  </si>
  <si>
    <t>JP MORGAN - WFF 00109453</t>
  </si>
  <si>
    <t>1-547718 - PGA Family Fdn 202211-13552</t>
  </si>
  <si>
    <t>JP MORGAN - PGA Family Fdn 202211-13</t>
  </si>
  <si>
    <t>1-547732 - LSST-DA 2023-SFF-LFI-03-Liu</t>
  </si>
  <si>
    <t>JP MORGAN - LSST-DA 2023-SFF-LFI-03-</t>
  </si>
  <si>
    <t>1-547786 -  MRF REAM Fdn 114648</t>
  </si>
  <si>
    <t>JP MORGAN - MRF REAM Fdn 114648</t>
  </si>
  <si>
    <t>1-547828 - Motorola Fdn 118583</t>
  </si>
  <si>
    <t>JP MORGAN - 305 Motorola Fdn 118583</t>
  </si>
  <si>
    <t>1-547844 - FFAR 22-000373 Mackie</t>
  </si>
  <si>
    <t>JP MORGAN - FFAR 22-000373 Mackie</t>
  </si>
  <si>
    <t>1-547890 - Arnold&amp;Mabel BeckmanFdn 113508</t>
  </si>
  <si>
    <t xml:space="preserve">JP MORGAN - Arnold&amp;Mabel BeckmanFdn </t>
  </si>
  <si>
    <t>1-547902 - Walmart 88671225</t>
  </si>
  <si>
    <t>JP MORGAN - Walmart 88671225</t>
  </si>
  <si>
    <t>1-547921 - NAEd Spencer Fellow 113943</t>
  </si>
  <si>
    <t>JP MORGAN - NAEd Spencer Fellow 1139</t>
  </si>
  <si>
    <t>1-548128 - NREC 2023-2-360649-650</t>
  </si>
  <si>
    <t>JP MORGAN - NREC 2023-2-360649-650</t>
  </si>
  <si>
    <t>1-548129 - NREC 2023-5-3607321-527</t>
  </si>
  <si>
    <t>JP MORGAN - NREC 2023-5-360731-527</t>
  </si>
  <si>
    <t>1-548170 -  Walmart 111430</t>
  </si>
  <si>
    <t>JP MORGAN - Walmart 111430</t>
  </si>
  <si>
    <t>1-548246 -  TAAF 110880</t>
  </si>
  <si>
    <t>JP MORGAN - TAAF 110880</t>
  </si>
  <si>
    <t>1-548248 - NREC 2023-4-360731-642</t>
  </si>
  <si>
    <t>JP MORGAN - NREC 2023-4-360731-642</t>
  </si>
  <si>
    <t>1-548281 - LSSTC Templeton Fdn 2022-62192</t>
  </si>
  <si>
    <t>JP MORGAN - LSSTC TEMPLETON FDN 2022</t>
  </si>
  <si>
    <t>1-548382 - Graham Fdn 2022-0039</t>
  </si>
  <si>
    <t>JP MORGAN - Graham Fdn 2022-0039</t>
  </si>
  <si>
    <t>1-548443 - KFF 2022-02007</t>
  </si>
  <si>
    <t>JP MORGAN - KFF 2022-02007</t>
  </si>
  <si>
    <t>1-548445 -  Whitehall Fdn 2022-05-083 F&amp;A</t>
  </si>
  <si>
    <t>JP MORGAN - Whitehall Fdn 2022-05-08</t>
  </si>
  <si>
    <t>1-548457 - SVCF Open Philanthropy 108419</t>
  </si>
  <si>
    <t>JP MORGAN - SVCF Open Philanthropy 1</t>
  </si>
  <si>
    <t>1-548492 - BOFA Amer Chem 941-HF22</t>
  </si>
  <si>
    <t>JP MORGAN - BOFA Amer Chem 941-HF22</t>
  </si>
  <si>
    <t>1-548572 - Mellon Fdn 2107-11009</t>
  </si>
  <si>
    <t>JP MORGAN - Mellon Fdn 2107-11009</t>
  </si>
  <si>
    <t>1-548598 - GBMF 11069</t>
  </si>
  <si>
    <t>JP MORGAN - GBMF 11069</t>
  </si>
  <si>
    <t>1-548664 - Gates Fdn INV-035862 Cusick</t>
  </si>
  <si>
    <t>JP MORGAN - Gates Fdn INV-035862 Cus</t>
  </si>
  <si>
    <t>1-548687 - NREC 2022-3-360731-550</t>
  </si>
  <si>
    <t>JP MORGAN - NREC 2022-3-360731-550</t>
  </si>
  <si>
    <t>1-548691- Gates Fdn GWU INV-005591</t>
  </si>
  <si>
    <t>JP MORGAN - Gates Fdn GWU INV-005591</t>
  </si>
  <si>
    <t>1-548699 - NREC 00672801 Antc</t>
  </si>
  <si>
    <t>JP MORGAN - NREC 00672801 Antc</t>
  </si>
  <si>
    <t>1-548750 - Whitehall Fdn 2021-08-025</t>
  </si>
  <si>
    <t>JP MORGAN - Whitehall Fdn 2021-08-02</t>
  </si>
  <si>
    <t>1-548839 - MacArthur Fdn 21-2105-155670-EQREC</t>
  </si>
  <si>
    <t>JP MORGAN - MacArthur Fdn 21-2105-15</t>
  </si>
  <si>
    <t>1-548905 - Mellon Fdn 2005-07921</t>
  </si>
  <si>
    <t>JP MORGAN - Mellon Fdn 2005-07921</t>
  </si>
  <si>
    <t>1-548910 - Arnold&amp;Mabel Backman Fdn 104664</t>
  </si>
  <si>
    <t>JP MORGAN - Arnold&amp;Mabel Backman Fdn</t>
  </si>
  <si>
    <t>1-548922 - Carnegie G-F-21-58382</t>
  </si>
  <si>
    <t>JP MORGAN - Carnegie G-F-21-58382</t>
  </si>
  <si>
    <t>1-548953 - FFAR CA20-SS-0000000137</t>
  </si>
  <si>
    <t>JP MORGAN - FFAR CA20-SS-0000000137</t>
  </si>
  <si>
    <t>1-549152 - Mellon Fdn 1809-06124</t>
  </si>
  <si>
    <t>JP MORGAN - Mellon Fdn 1809-06124</t>
  </si>
  <si>
    <t>1-549153 - DDCF 2020274</t>
  </si>
  <si>
    <t>JP MORGAN - DDCF 2020274</t>
  </si>
  <si>
    <t>1-549212 - NREC 2021-4-360649-46</t>
  </si>
  <si>
    <t>JP MORGAN - NREC 2021-4-360649-46</t>
  </si>
  <si>
    <t>1-549233 - NREC 2021-2-360190-334</t>
  </si>
  <si>
    <t>JP MORGAN - NREC 2021-2-360190-334</t>
  </si>
  <si>
    <t>1-549234 - NREC 2021-3-360748-21</t>
  </si>
  <si>
    <t>JP MORGAN - NREC 2021-3-360748-21</t>
  </si>
  <si>
    <t>1-549241 - NREC 2021-4-360731-469</t>
  </si>
  <si>
    <t>JP MORGAN - NREC 2021-4-360731-469</t>
  </si>
  <si>
    <t>1-549320 - 413 GBMF 9732</t>
  </si>
  <si>
    <t>JP MORGAN - 413 GBMF 9732</t>
  </si>
  <si>
    <t>1-549405 - Mellon Fdn 1811-06306</t>
  </si>
  <si>
    <t>JP MORGAN - Mellon Fdn 1811-06306</t>
  </si>
  <si>
    <t>1-549416 - GBMF 9452</t>
  </si>
  <si>
    <t>JP MORGAN - GBMF 9452</t>
  </si>
  <si>
    <t>1-549453 - Tinker Fdn GTFRC-2019171492</t>
  </si>
  <si>
    <t>JP MORGAN - Tinker Fdn GTFRC-2019171</t>
  </si>
  <si>
    <t>1-549542 - GBMF 9195 Whitaker</t>
  </si>
  <si>
    <t>JP MORGAN - GBMF 9195 Whitaker</t>
  </si>
  <si>
    <t>1-549617 - McCormick Fdn 098045</t>
  </si>
  <si>
    <t>JP MORGAN - McCormick Fdn 098045</t>
  </si>
  <si>
    <t>1-549639 - Mellon Fdn. 1905-06768</t>
  </si>
  <si>
    <t>JP MORGAN - Mellon Fdn 1905-06768</t>
  </si>
  <si>
    <t>1-549762 - Mellon Fdn 1811-06307</t>
  </si>
  <si>
    <t>JP MORGAN - MELLON FDN 1811-06307</t>
  </si>
  <si>
    <t>1-549818 - FIT Taiwan MRA 097343</t>
  </si>
  <si>
    <t>JP MORGAN - FIT Taiwan MRA 097343</t>
  </si>
  <si>
    <t>1-549825 - GBMF 8691</t>
  </si>
  <si>
    <t>JP MORGAN - GBMF 8691</t>
  </si>
  <si>
    <t>1-549843 - Carnegie G-F-19-56908</t>
  </si>
  <si>
    <t>JP MORGAN - Carnegie G-F-19-56908</t>
  </si>
  <si>
    <t>1-550146 - Mellon Fdn 1811-06345</t>
  </si>
  <si>
    <t>JP MORGAN - MELLON FDN 1811-06345</t>
  </si>
  <si>
    <t>1-550150 - NREC 2019-3 360350-103</t>
  </si>
  <si>
    <t>JP MORGAN - NREC 2019-3-360350-103</t>
  </si>
  <si>
    <t>1-550155 - NREC 2019-4-360624-286</t>
  </si>
  <si>
    <t>JP MORGAN - NREC 2019-4-360624-286</t>
  </si>
  <si>
    <t>1-550171 - Mellon Fdn 1710-05057</t>
  </si>
  <si>
    <t>JP MORGAN - MELLON FDN 1710-05057</t>
  </si>
  <si>
    <t>1-550667 - NREC 090273</t>
  </si>
  <si>
    <t>JP MORGAN - NREC 090273</t>
  </si>
  <si>
    <t>1-551821 - Mellon Fdn 41500610</t>
  </si>
  <si>
    <t>JP MORGAN - MELLON FDN 41500610</t>
  </si>
  <si>
    <t>1-552383 - Mellon Fdn Fellow 41400663</t>
  </si>
  <si>
    <t>JP MORGAN - MELLON FDN 41400663</t>
  </si>
  <si>
    <t>1-592870 - IAC 2024-0038182</t>
  </si>
  <si>
    <t>JP MORGAN - IAC 2024-0038182</t>
  </si>
  <si>
    <t>1-592906 - IAC 2024-0037221</t>
  </si>
  <si>
    <t>JP MORGAN - IAC 2024-0037221</t>
  </si>
  <si>
    <t>1-592909 -  IAC 2024-0036874</t>
  </si>
  <si>
    <t>JP MORGAN - IAC 2024-0036874</t>
  </si>
  <si>
    <t>1-592914 - IAC 2024-0036871</t>
  </si>
  <si>
    <t>JP MORGAN - IAC 2024-0036871</t>
  </si>
  <si>
    <t>1-592915 - IAC 2024-0036887</t>
  </si>
  <si>
    <t>JP MORGAN - IAC 2024-0036887</t>
  </si>
  <si>
    <t>1-592918 - IAC 2024-0036870</t>
  </si>
  <si>
    <t>JP MORGAN - IAC 2024-0036870</t>
  </si>
  <si>
    <t>1-621214 - Lesemann Scholarship/Loan</t>
  </si>
  <si>
    <t>LESEMANN OIL LEASES</t>
  </si>
  <si>
    <t>1-623330 - Cozad Bus Plan Competition Fund</t>
  </si>
  <si>
    <t>ASL ASPIRE INC</t>
  </si>
  <si>
    <t>FERRITVA INC.</t>
  </si>
  <si>
    <t>GRAYKEA INC - COZAD</t>
  </si>
  <si>
    <t>HAYLON TECHNOLOGIES</t>
  </si>
  <si>
    <t>POLITZKI TECH NEPHRA</t>
  </si>
  <si>
    <t>REVERY ai LLC - COZAD</t>
  </si>
  <si>
    <t>STANDOUT SEARCH LLG</t>
  </si>
  <si>
    <t>1-636934 - City Scholars Program</t>
  </si>
  <si>
    <t>COZAD NVC DEEPWALK RESEARCH</t>
  </si>
  <si>
    <t>DMeter Inc</t>
  </si>
  <si>
    <t>HEXNEST LLC - COZAD</t>
  </si>
  <si>
    <t xml:space="preserve">TEENEZ, LLC </t>
  </si>
  <si>
    <t>1-801117 - Strong Foundation</t>
  </si>
  <si>
    <t>JP MORGAN - STRONG FOUNDATION</t>
  </si>
  <si>
    <t>1-801188 - Brackenberry Loan Fund</t>
  </si>
  <si>
    <t>BRACKENBURY LAND LEASE</t>
  </si>
  <si>
    <t>9-201001 - Various Donors President</t>
  </si>
  <si>
    <t>HUTCHESON MINERAL INTEREST</t>
  </si>
  <si>
    <t>2-201019 - Terminal Benefits</t>
  </si>
  <si>
    <t>2-550333 - Polk Bros Fnd</t>
  </si>
  <si>
    <t>JP MORGAN - Polk Bros Fnd</t>
  </si>
  <si>
    <t>2-550658 - Andrew Mellon 2101-10104</t>
  </si>
  <si>
    <t>JP MORGAN - Andrew Mellon 2101-10104</t>
  </si>
  <si>
    <t>2-550707 - RFF 117092</t>
  </si>
  <si>
    <t>JP MORGAN - JD and CT MacArthur Fnd</t>
  </si>
  <si>
    <t>2-550819 - Bloomberg Fn 2020-85774</t>
  </si>
  <si>
    <t>JP MORGAN - Bloomberg Fn 2020-85774</t>
  </si>
  <si>
    <t>2-550870 -  Andrew Mellon 2003-07565</t>
  </si>
  <si>
    <t>JP MORGAN - Andrew Mellon 2003-07565</t>
  </si>
  <si>
    <t>4-201012 - Terminiation Sick Leave/Vacation</t>
  </si>
  <si>
    <t>JP MORGAN - UIS TERMINAL BENEFIT</t>
  </si>
  <si>
    <t>9-301167 - Farm Stocks</t>
  </si>
  <si>
    <t>FARM STOCKS</t>
  </si>
  <si>
    <t>9-200258 - TMO Stocks</t>
  </si>
  <si>
    <t>ACTUATE THERAPEUTICS INC</t>
  </si>
  <si>
    <t>ATHENAGEN INC</t>
  </si>
  <si>
    <t>BRIGHT MINDS BIOSCIENCES INC</t>
  </si>
  <si>
    <t>CDG THERAPEUTICS INC COM</t>
  </si>
  <si>
    <t>COMENTIS INC COM STK</t>
  </si>
  <si>
    <t>ECHO DYNAMICS</t>
  </si>
  <si>
    <t>FLUENSEE INC COM STK</t>
  </si>
  <si>
    <t>IASO BIOTECHNOLOGY INC COM</t>
  </si>
  <si>
    <t>KEYWISE, INC</t>
  </si>
  <si>
    <t>NATCO DRUG DISCOVERY COM</t>
  </si>
  <si>
    <t>NEXHAND INC COM</t>
  </si>
  <si>
    <t>OPINION EQ INC COM</t>
  </si>
  <si>
    <t>ORTHO SENSING TECH INC COM</t>
  </si>
  <si>
    <t>PVTPL CAPIO BIOSCIENCES INC COM STK</t>
  </si>
  <si>
    <t>PVTPL JIVANA BIOTECHNOLOGY INC COM S</t>
  </si>
  <si>
    <t>PVTPL LAUREL THERAPEUTICS INC COM ST</t>
  </si>
  <si>
    <t>PVTPL REMEDYON INC COM STK</t>
  </si>
  <si>
    <t>PVTPL REMOTE VITAL MONITORING INC CO</t>
  </si>
  <si>
    <t>PVTPL RETMAP INC. COMMON STOCK</t>
  </si>
  <si>
    <t>PVTPL REVIVO THERAPEUTICS INC. COMMO</t>
  </si>
  <si>
    <t>PVTPL THERMAL CONSERVATION COM STK</t>
  </si>
  <si>
    <t>PVTPL VADIZA INC COM STK</t>
  </si>
  <si>
    <t>PVTPL YASO THERAPEUTICS INC COMMON S</t>
  </si>
  <si>
    <t>RESPIRERX PHARMACEUTICALS INC</t>
  </si>
  <si>
    <t>SENEX BIOTECHNOLOGY INC COM</t>
  </si>
  <si>
    <t>SHAKTI SYSTEMS INC</t>
  </si>
  <si>
    <t>STARTIS, INC</t>
  </si>
  <si>
    <t>TOLEROGENICS INC COM STK</t>
  </si>
  <si>
    <t>AINOS INC COM NEW</t>
  </si>
  <si>
    <t>AIRV LABS INC</t>
  </si>
  <si>
    <t>AMBYS MEDICINES INC</t>
  </si>
  <si>
    <t>ANIGENICS INC COM</t>
  </si>
  <si>
    <t>APTIMMUNE BIOLOGICS INC</t>
  </si>
  <si>
    <t>ASPIRING UNIVERSE CORP</t>
  </si>
  <si>
    <t>AUTONOMIC MATERIALS INC</t>
  </si>
  <si>
    <t>CADENZA BIO INC COMMON STOCK</t>
  </si>
  <si>
    <t>CAZOODLE INC COM</t>
  </si>
  <si>
    <t>CBANA LABS INC COM STK</t>
  </si>
  <si>
    <t>CHEMSENSING INC COM</t>
  </si>
  <si>
    <t>CLEANMAKE INC COM STK</t>
  </si>
  <si>
    <t>CYSTETIC MEDICINES INC COMMON STOCK</t>
  </si>
  <si>
    <t>DIAGNOSTIC PHOTONICS COM</t>
  </si>
  <si>
    <t>DZYMETECH INC COM STK</t>
  </si>
  <si>
    <t>EDEN PARK ILLUMINATION COM STK</t>
  </si>
  <si>
    <t>FBC SYSTEMS INC</t>
  </si>
  <si>
    <t>INCEPT BIOSYSTEMS INC COM</t>
  </si>
  <si>
    <t>INSTARECON INC COM STK</t>
  </si>
  <si>
    <t>IRIA PHARMA INC COMMON STOCK</t>
  </si>
  <si>
    <t>KIM LAB INC</t>
  </si>
  <si>
    <t>LASERSCUBED INC COM</t>
  </si>
  <si>
    <t>MC10 INC COM</t>
  </si>
  <si>
    <t>NANODISC INC</t>
  </si>
  <si>
    <t>NANOINK INC COM</t>
  </si>
  <si>
    <t>NUVIXA INC COM</t>
  </si>
  <si>
    <t>PROTASIS CORPORATION COM</t>
  </si>
  <si>
    <t>PVTPL CHARMWORKS INC CL A COM STK</t>
  </si>
  <si>
    <t>PVTPL EARTHSENSE INC COMSTK</t>
  </si>
  <si>
    <t>PVTPL ELECTROCYT INC COM STK</t>
  </si>
  <si>
    <t>PVTPL ELECTRONINKS COM STK</t>
  </si>
  <si>
    <t>PVTPL ELECTRONINKS WRITEABLES INC CO</t>
  </si>
  <si>
    <t>PVTPL EP PURIFICATION INC COMMON STO</t>
  </si>
  <si>
    <t>PVTPL EPICORE BIOSYSTEMS INC COMSTK</t>
  </si>
  <si>
    <t>PVTPL INNSIGHT TECHNOLOGY INC COMSTK</t>
  </si>
  <si>
    <t>PVTPL INPRENTUS INC COM STK</t>
  </si>
  <si>
    <t>PVTPL INTELINAIR INC COM STK</t>
  </si>
  <si>
    <t>PVTPL NETWORK PERCEPTION INC COM STK</t>
  </si>
  <si>
    <t>PVTPL NEUROLUX, INC. COMMON STOCK</t>
  </si>
  <si>
    <t>PVTPL PHI OPTICS INC COM STK</t>
  </si>
  <si>
    <t>PVTPL PHOTONICARE INC COM STK</t>
  </si>
  <si>
    <t>PVTPL PRENOSIS INC COM STK</t>
  </si>
  <si>
    <t>PVTPL RECONSTRUCT INC COM STK</t>
  </si>
  <si>
    <t>PVTPL RELIANT IMMUNE DIAGNOSTICS INC</t>
  </si>
  <si>
    <t>PVTPL SERIONIX INC COM STK</t>
  </si>
  <si>
    <t>PVTPL SFUNGA THERAPEUTICS INC</t>
  </si>
  <si>
    <t>PVTPL SNAPSHOT ENERGY LLC COM STK</t>
  </si>
  <si>
    <t>PVTPL TEXT-IE INC COM STK</t>
  </si>
  <si>
    <t xml:space="preserve">PVTPL VALKYRIE COMPUTER SYSTEMS INC </t>
  </si>
  <si>
    <t>PVTPL VANQUISH ONCOLOGY INC COM STK</t>
  </si>
  <si>
    <t>PVTPL VERIFLOW SYSTEMS INC COM STK</t>
  </si>
  <si>
    <t>PVTPL VOXEL8 INC COM STK</t>
  </si>
  <si>
    <t>PVTPL WEARIFI INC COM STK</t>
  </si>
  <si>
    <t>RAPICURE SOLUTIONS INC COMMON STOCK</t>
  </si>
  <si>
    <t>REVIVE BIOTECHNOLOGY INC COMMON STOC</t>
  </si>
  <si>
    <t>RIVERGLASS INC</t>
  </si>
  <si>
    <t>SEMPRIUS INC COM STK</t>
  </si>
  <si>
    <t>SHARETHIS INC COM STK</t>
  </si>
  <si>
    <t>SMARTSPARK ENERGY SYS</t>
  </si>
  <si>
    <t>SOLIDWARE TECHNOLOGIES COM STK</t>
  </si>
  <si>
    <t xml:space="preserve">SURF CANYON INC (DEL) COM           </t>
  </si>
  <si>
    <t>TETRA VITAE BIOSCIENCE INC COM</t>
  </si>
  <si>
    <t xml:space="preserve">VISUAL INFORMATION TECHNOLOGIES INC </t>
  </si>
  <si>
    <t>XERION ADVANCED COM</t>
  </si>
  <si>
    <t>ZMOS TECH INC</t>
  </si>
  <si>
    <t>MFB NORTHERN INSTL FDS U.S. GOVT</t>
  </si>
  <si>
    <t>Total Separately Invested Current Funds</t>
  </si>
  <si>
    <t>TOTAL CURRENT FUNDS</t>
  </si>
  <si>
    <t>Endowment Funds</t>
  </si>
  <si>
    <t>Endowment Pool</t>
  </si>
  <si>
    <t>U.S. Equities</t>
  </si>
  <si>
    <t xml:space="preserve">BlackRock </t>
  </si>
  <si>
    <t>ESG INSIGHTS US ALL CAP EQUITY</t>
  </si>
  <si>
    <t>BLACKROCK - MMF B</t>
  </si>
  <si>
    <t>NTC INST FUNDS-GOVT SELECT</t>
  </si>
  <si>
    <t>Ariel Capital Management</t>
  </si>
  <si>
    <t>ADT INC DEL COM</t>
  </si>
  <si>
    <t>ADTALEM GLOBAL ED INC COM</t>
  </si>
  <si>
    <t>AFFILIATED MANAGERS GROUP INC</t>
  </si>
  <si>
    <t>AXALTA COATING SYSTEMS LTD COM</t>
  </si>
  <si>
    <t>BOK FINL CORP COM NEW</t>
  </si>
  <si>
    <t>BOYD GAMING CORP COM</t>
  </si>
  <si>
    <t>CARLYLE GROUP INC COM</t>
  </si>
  <si>
    <t xml:space="preserve">CHARLES RIV LABORATORIES INTL </t>
  </si>
  <si>
    <t>ENVISTA HLDGS CORP COM</t>
  </si>
  <si>
    <t>FIRST AMERN FINL CORP COM STK</t>
  </si>
  <si>
    <t>GCM GROSVENOR INC</t>
  </si>
  <si>
    <t>GENERAC HLDGS INC COM STK</t>
  </si>
  <si>
    <t>GENTEX CORP COM</t>
  </si>
  <si>
    <t>INTERPUBLIC GROUP COMPANIES IN</t>
  </si>
  <si>
    <t xml:space="preserve">JANUS HENDERSON GROUP PLC     </t>
  </si>
  <si>
    <t>JONES LANG LASALLE INC COM STK</t>
  </si>
  <si>
    <t>KENNAMETAL INC CAP</t>
  </si>
  <si>
    <t>LAB CORP AMER HLDGS COM NEW</t>
  </si>
  <si>
    <t>LAZARD INC COM USD0.01</t>
  </si>
  <si>
    <t>LESLIES INC COM</t>
  </si>
  <si>
    <t>MADISON SQUARE GARDEN ENTMT CO</t>
  </si>
  <si>
    <t xml:space="preserve">MADISON SQUARE GARDEN SPORTS  </t>
  </si>
  <si>
    <t>MANCHESTER UTD PLC NEW COM</t>
  </si>
  <si>
    <t>MASCO CORP COM</t>
  </si>
  <si>
    <t xml:space="preserve">MATTEL INC COM STOCK          </t>
  </si>
  <si>
    <t>MOHAWK INDS INC COM</t>
  </si>
  <si>
    <t>NORTHERN TR CORP COM</t>
  </si>
  <si>
    <t>PRESTIGE BRANDS HLDGS INC</t>
  </si>
  <si>
    <t>RESIDEO TECHNOLOGIES INC COM U</t>
  </si>
  <si>
    <t>ROYAL CARIBBEAN CRUISES COM ST</t>
  </si>
  <si>
    <t>SIMPSON MFG INC COM</t>
  </si>
  <si>
    <t>SMUCKER J M CO COM NEW</t>
  </si>
  <si>
    <t>SPHERE ENTERTAINMENT CO</t>
  </si>
  <si>
    <t>STERICYCLE INC COM</t>
  </si>
  <si>
    <t>VIACOMCBS INC NPV CLASS B</t>
  </si>
  <si>
    <t>ZEBRA TECHNOLOGIES CORP CL A</t>
  </si>
  <si>
    <t>Total U.S. Equity</t>
  </si>
  <si>
    <t xml:space="preserve">Non-U.S. Equity </t>
  </si>
  <si>
    <t>BLACKROCK - ESG Insights World EX US</t>
  </si>
  <si>
    <t xml:space="preserve">BLACKROCK - MSCI Emerging Markets </t>
  </si>
  <si>
    <t>Total Non-U.S. Equity</t>
  </si>
  <si>
    <t>Fixed Income</t>
  </si>
  <si>
    <t>Attucks - Palmer Square</t>
  </si>
  <si>
    <t xml:space="preserve">APIDOS CLO XXVII / APIDOS CLO </t>
  </si>
  <si>
    <t>BENEFIT STR PARTNERS CLO XII L</t>
  </si>
  <si>
    <t>CARLYLE US CLO 2017-1 LTD / CA</t>
  </si>
  <si>
    <t>CARMAX AUTO OWNER TR 2021-2 AS</t>
  </si>
  <si>
    <t>CIFC FUNDING LTD 3.074% 20/04/</t>
  </si>
  <si>
    <t xml:space="preserve">CRESTLINE DENALI CLO XV LTD / </t>
  </si>
  <si>
    <t>DRYDEN 49 SR LN FD / DRYDEN 49</t>
  </si>
  <si>
    <t>FORD CR FLOORPLAN 2.44% DUE 09</t>
  </si>
  <si>
    <t>GM FINL CNSMR .58% DUE 01-16-2</t>
  </si>
  <si>
    <t>HABOR PARK CLO 2018 20310121 F</t>
  </si>
  <si>
    <t>NEUBERGER BERMAN LN ADVISERS C</t>
  </si>
  <si>
    <t>OZLM FDG II LTD / FLTG RT 6.52</t>
  </si>
  <si>
    <t xml:space="preserve">OZLM XVII LTD / OZLM XVII LLC </t>
  </si>
  <si>
    <t>PVTPL AIMCO CLO SER 2017-A/AIM</t>
  </si>
  <si>
    <t xml:space="preserve">PVTPL AMMC CLO 15 LTD SER 14- </t>
  </si>
  <si>
    <t>PVTPL ATRIUM XIV/ATRIUM XIV LL</t>
  </si>
  <si>
    <t>PVTPL BEAN CREEK CLO LTD SER 1</t>
  </si>
  <si>
    <t>PVTPL BLUEMOUNTAIN FUJI US CLO</t>
  </si>
  <si>
    <t>PVTPL CARLYLE GLOBAL MARKET ST</t>
  </si>
  <si>
    <t>PVTPL CARLYLE GLOBAL MKT STRAT</t>
  </si>
  <si>
    <t>PVTPL CIFC FDG SER 13-3RA CL A</t>
  </si>
  <si>
    <t xml:space="preserve">PVTPL DEWOLF PARK CLO LTD. SR </t>
  </si>
  <si>
    <t>PVTPL DRYDEN 40 SR LN FD SR 15</t>
  </si>
  <si>
    <t xml:space="preserve">PVTPL DRYDEN SENIOR LOAN FUND </t>
  </si>
  <si>
    <t>PVTPL FLATIRON CLO LTD FLTG RT</t>
  </si>
  <si>
    <t>PVTPL FLATIRON CLO LTD SR 23-2</t>
  </si>
  <si>
    <t xml:space="preserve">PVTPL GENERATE CLO LTD SER 2A </t>
  </si>
  <si>
    <t xml:space="preserve">PVTPL LCM XIV LTD PARTNERSHIP </t>
  </si>
  <si>
    <t>PVTPL MADISON PK FDG XVII LTD/</t>
  </si>
  <si>
    <t>PVTPL MAGNETITE CLO LTD SER 23</t>
  </si>
  <si>
    <t>PVTPL NEUBERGER BERMAN CLO LTD</t>
  </si>
  <si>
    <t>PVTPL NEUBERGER BERMAN LN ADVI</t>
  </si>
  <si>
    <t>PVTPL OCP CLO LTD SER 14-5A 14</t>
  </si>
  <si>
    <t>PVTPL OZLM LTD SER 18-20A CL C</t>
  </si>
  <si>
    <t>PVTPL OZLM XXI LTD/OZLM XXI LL</t>
  </si>
  <si>
    <t>PVTPL REGATTA XIV FDG LTD SR 1</t>
  </si>
  <si>
    <t>PVTPL ROCKFORD TOWER CLO 2018-</t>
  </si>
  <si>
    <t>PVTPL VOYA CLO 2019-2 LTD/VOYA</t>
  </si>
  <si>
    <t>PVTPL VOYA CLO LTD SER 2018-3A</t>
  </si>
  <si>
    <t xml:space="preserve">REGATTA XIV FDG LTD / REGATTA </t>
  </si>
  <si>
    <t>PVTPL CMO COLT 2022-1 MTG LN T</t>
  </si>
  <si>
    <t>AES CORP SR NT 1.375% 01-15-20</t>
  </si>
  <si>
    <t>ANTHEM INC 3.35% DUE 12-01-202</t>
  </si>
  <si>
    <t>ASTRAZENECA FIN FIXED 1.2% DUE</t>
  </si>
  <si>
    <t>AVANGRID INC 3.15% 12-01-2024</t>
  </si>
  <si>
    <t>AVERY DENNISON CORP .85% DUE 0</t>
  </si>
  <si>
    <t xml:space="preserve">BECTON DICKINSON &amp; 3.734% DUE </t>
  </si>
  <si>
    <t>BIOGEN INC 4.05% DUE 09-15-202</t>
  </si>
  <si>
    <t>BOOKING HOLDINGS INC 3.6% DUE</t>
  </si>
  <si>
    <t>CANADIAN PAC RY CO NEW 1.75% 1</t>
  </si>
  <si>
    <t>CATERPILLAR FINL .9% DUE 03-02</t>
  </si>
  <si>
    <t>CIGNA CORP NEW 3.25%</t>
  </si>
  <si>
    <t>CISCO SYS INC 2.95% DUE 02-28-</t>
  </si>
  <si>
    <t>COMCAST CORP NEW 3.15% DUE 03-</t>
  </si>
  <si>
    <t>CROWN CASTLE INTL CORP NEW 1.0</t>
  </si>
  <si>
    <t>DEERE JOHN CAP VAR RT 5.775861</t>
  </si>
  <si>
    <t>DOMINION ENERGY 3.3% DUE 03-15</t>
  </si>
  <si>
    <t>DOWDUPONT INC 4.493% DUE 11-15</t>
  </si>
  <si>
    <t>DUKE ENERGY CORP 2.65% DUE 09-</t>
  </si>
  <si>
    <t>EBAY INC 1.4% DUE 05-10-2026 B</t>
  </si>
  <si>
    <t>ENERGY TRANSFER 4.75% DUE 01-1</t>
  </si>
  <si>
    <t>EVERI HLDGS INC 5% DUE 07-15-2</t>
  </si>
  <si>
    <t xml:space="preserve">FIDELITY NATIONAL INFORMATION </t>
  </si>
  <si>
    <t xml:space="preserve">FORD MTR CR CO LLC 4.271% DUE </t>
  </si>
  <si>
    <t>FORTINET INC NT 1% 03-15-2026</t>
  </si>
  <si>
    <t>GENERAL MOTORS FINL CO 2.4% DU</t>
  </si>
  <si>
    <t>H B FULLER CO 4.25% DUE 10-15-</t>
  </si>
  <si>
    <t>HONDA MOTOR CO 2.271% 03-10-20</t>
  </si>
  <si>
    <t>HYATT HOTELS CORP 5.25%</t>
  </si>
  <si>
    <t>INTERCONTINENTAL 3.75% DUE 12-</t>
  </si>
  <si>
    <t>INTERNATIONAL BUSINESS MACHS C</t>
  </si>
  <si>
    <t>KEURIG DR PEPPER INC SR NT 3.9</t>
  </si>
  <si>
    <t>KINDER MORGAN 4.25% DUE 09-01-</t>
  </si>
  <si>
    <t>KROGER CO 3.5% DUE 02-01-2026</t>
  </si>
  <si>
    <t>KYNDRYL HLDGS INC GTD SR NT 2.</t>
  </si>
  <si>
    <t>LEIDOS INC 3.625%</t>
  </si>
  <si>
    <t>MCCORMICK &amp; CO INC 3.15% 08-15</t>
  </si>
  <si>
    <t>MCDONALDS CORP FIXED 3.375% DU</t>
  </si>
  <si>
    <t>MERCEDES-BENZ FIN NORTH AMER L</t>
  </si>
  <si>
    <t>METHANEX CORP 5.125%</t>
  </si>
  <si>
    <t>MONDELEZ INTL INC 1.5% DUE 05-</t>
  </si>
  <si>
    <t>MOODYS CORP 3.75% DUE 03-24-20</t>
  </si>
  <si>
    <t>MPLX LP 1.75% DUE 03-01-2026</t>
  </si>
  <si>
    <t>NEXTERA ENERGY CAP FLTG RT 6.1</t>
  </si>
  <si>
    <t>NEXTERA ENERGY CAP HLDGS INC 1</t>
  </si>
  <si>
    <t>PARKER-HANNIFIN CORP 3.25% 03-</t>
  </si>
  <si>
    <t>PAYPAL HLDGS INC FIXED 1.65% D</t>
  </si>
  <si>
    <t>PFIZER INVESTMENT ENTER 4.45%</t>
  </si>
  <si>
    <t>PVPTL NGPL PIPECO LLC 4.875%</t>
  </si>
  <si>
    <t>PVTPL ADVANCED DRAINAGE SYSTEM</t>
  </si>
  <si>
    <t>PVTPL AIR CDA 3.875% DUE 08-15</t>
  </si>
  <si>
    <t>PVTPL AMERICAN BLDRS &amp; CONTRAC</t>
  </si>
  <si>
    <t>PVTPL ASGN INC 4.625% DUE</t>
  </si>
  <si>
    <t>PVTPL AVOLON HOLDINGS FNDG LTD</t>
  </si>
  <si>
    <t>PVTPL BLOCK INC 6.5% 05-15-203</t>
  </si>
  <si>
    <t>PVTPL BMW US CAP LLC NT 144A 2</t>
  </si>
  <si>
    <t xml:space="preserve">PVTPL BOOZ ALLEN HAMILTON INC </t>
  </si>
  <si>
    <t>PVTPL BUILDERS FIRSTSOURCE INC</t>
  </si>
  <si>
    <t>PVTPL COTY INC 5% DUE</t>
  </si>
  <si>
    <t>PVTPL ENLINK MIDSTREAM LLC 5.6</t>
  </si>
  <si>
    <t>PVTPL GEORGIA-PAC LLC .95% DUE</t>
  </si>
  <si>
    <t>PVTPL GFL ENVIRONMENTAL INC 5.</t>
  </si>
  <si>
    <t xml:space="preserve">PVTPL GO DADDY OPER CO LLC/GD </t>
  </si>
  <si>
    <t>PVTPL HYUNDAI CAP AMER TRANCHE</t>
  </si>
  <si>
    <t>PVTPL INTERNATIONAL GAME TECHN</t>
  </si>
  <si>
    <t>PVTPL IQVIA INC</t>
  </si>
  <si>
    <t>PVTPL MACQUARIE AIRFINANCE HLD</t>
  </si>
  <si>
    <t>PVTPL MASTEC INC 4.5% DUE 08-1</t>
  </si>
  <si>
    <t>PVTPL MATCH GROUP INC SR NT 14</t>
  </si>
  <si>
    <t>PVTPL MILEAGE PLUS HLDGS LLC/M</t>
  </si>
  <si>
    <t>PVTPL NESTLE HOLDINGS INC 5.25</t>
  </si>
  <si>
    <t>PVTPL NORTHRIVER MIDSTREAM FIN</t>
  </si>
  <si>
    <t>PVTPL NRG ENERGY INC 3.375% DU</t>
  </si>
  <si>
    <t>PVTPL PAPA JOHNS INTL INC SR N</t>
  </si>
  <si>
    <t>PVTPL PERNOD RICARD S A NT 144</t>
  </si>
  <si>
    <t xml:space="preserve">PVTPL PRIME SEC SVCS BORROWER </t>
  </si>
  <si>
    <t>PVTPL ROCHE HOLDINGS INC</t>
  </si>
  <si>
    <t>PVTPL SILGAN HLDGS INC SR SECD</t>
  </si>
  <si>
    <t>PVTPL SRM ESCROW ISSUER LLC 6.</t>
  </si>
  <si>
    <t>PVTPL TALLGRASS ENERGY PARTNER</t>
  </si>
  <si>
    <t>PVTPL VICI PROPERTIES INC 3.75</t>
  </si>
  <si>
    <t>PVTPL WMG ACQUISITION CORP 3.8</t>
  </si>
  <si>
    <t>PVTPL ZF NORTH AMERICA CAPITAL</t>
  </si>
  <si>
    <t>REPUBLIC SVCS INC 2.9% DUE 07-</t>
  </si>
  <si>
    <t>ROCKIES EXPRESS 3.6% DUE 05-15</t>
  </si>
  <si>
    <t>ROYALTY PHARMA PLC SR NT 1.75%</t>
  </si>
  <si>
    <t>SABINE PASS LIQUEFACTION LLC 5</t>
  </si>
  <si>
    <t xml:space="preserve">SBA COMMUNICATIONS 3.125% DUE </t>
  </si>
  <si>
    <t>SOUTHWEST AIRLS CO 5.25% DUE 0</t>
  </si>
  <si>
    <t>STRYKER CORP 3.5% DUE 03-15-20</t>
  </si>
  <si>
    <t>SYSCO CORP 3.75% DUE 10-01-202</t>
  </si>
  <si>
    <t>T-MOBILE USA INC FIXED 3.75% D</t>
  </si>
  <si>
    <t>THERMO FISHER SCIENTIFIC INC 4</t>
  </si>
  <si>
    <t xml:space="preserve">TRANSCANADA PIPELINES LIMITED </t>
  </si>
  <si>
    <t>TWDC ENTERPRISES 18 CORP 1.85%</t>
  </si>
  <si>
    <t>UNION PAC CORP 2.75% DUE 03-01</t>
  </si>
  <si>
    <t>VMWARE INC 1.4% 08-15-2026</t>
  </si>
  <si>
    <t>WEC ENERGY GROUP INC 4.75% DUE</t>
  </si>
  <si>
    <t>UNITED STS TREAS BILLS DTD 07/</t>
  </si>
  <si>
    <t>UNITED STS TREAS BILLS DTD 09/</t>
  </si>
  <si>
    <t>Account Totals - Attucks - Palmer Square</t>
  </si>
  <si>
    <t>Attucks - Pugh Capital</t>
  </si>
  <si>
    <t>AMERICREDIT 1.21% DUE 12-18-20</t>
  </si>
  <si>
    <t>AMERICREDIT 5.32% DUE 04-18-20</t>
  </si>
  <si>
    <t>AMERICREDIT 5.84% DUE 07-18-20</t>
  </si>
  <si>
    <t>AMERN CR ACCEP 6.24% DUE 04-12</t>
  </si>
  <si>
    <t>CYRUSONE DATA CTRS ISSUER I LL</t>
  </si>
  <si>
    <t>DR AUTO 1.39% DUE 03-15-2029</t>
  </si>
  <si>
    <t>DR AUTO 5.43% DUE 11-17-2031</t>
  </si>
  <si>
    <t>DRIVE AUTO RECEIVABLES TR SR 2</t>
  </si>
  <si>
    <t>DT AUTO OWNER TR 2021-3 .87% 0</t>
  </si>
  <si>
    <t>EXETER AUTOMOBILE 5.61% DUE 04</t>
  </si>
  <si>
    <t>EXETER AUTOMOBILE 5.74% DUE 05</t>
  </si>
  <si>
    <t xml:space="preserve">EXETER AUTOMOBILE RECEIVABLES </t>
  </si>
  <si>
    <t>FORD CR AUTO LEASE 6.43% DUE 0</t>
  </si>
  <si>
    <t>GLS AUTO 1.48% DUE 07-15-2027</t>
  </si>
  <si>
    <t>PVTPL WESTLAKE AUTOMOBILE RECE</t>
  </si>
  <si>
    <t>SANTANDER DR AUTO 4.98% DUE 02</t>
  </si>
  <si>
    <t>SANTANDER DR AUTO 5% DUE 11-15</t>
  </si>
  <si>
    <t xml:space="preserve">SANTANDER DR AUTO FIXED 3.76% </t>
  </si>
  <si>
    <t>SANTANDER RETAIL 3.85% DUE 03-</t>
  </si>
  <si>
    <t>WESTLAKE 5.68% DUE 03-15-2030</t>
  </si>
  <si>
    <t>WESTLAKE AUTOMOBILE RECEIVABLE</t>
  </si>
  <si>
    <t>BENCHMARK SER 2018-B4 CL A5 4.</t>
  </si>
  <si>
    <t>BMO 2023-5C1 MTG TR COML MTG P</t>
  </si>
  <si>
    <t>BMO MORTGAGE TRUST SER 23-C6</t>
  </si>
  <si>
    <t xml:space="preserve">CD 2017-CD3 MTG TR 3.631% DUE </t>
  </si>
  <si>
    <t>CMO BANK5 SER 23-5YR2 CL AS VA</t>
  </si>
  <si>
    <t>CMO BANK5 SR 23-5YR1 CL A3 6.2</t>
  </si>
  <si>
    <t xml:space="preserve">CMO BENCHMARK 2022-B34 MTG TR </t>
  </si>
  <si>
    <t>CMO BENCHMARK MORTGAGE TRUST S</t>
  </si>
  <si>
    <t>CMO BMO 2024-5C4 MTG TR SR 24-</t>
  </si>
  <si>
    <t>GS MTG SECS TR 2.9106% DUE 02-</t>
  </si>
  <si>
    <t>MORGAN STANLEY CAP I TR 2022-L</t>
  </si>
  <si>
    <t>MORGAN STANLEY CAP I TR 2024-B</t>
  </si>
  <si>
    <t>PVTPL CMO CYRUSONE DATA CTRS I</t>
  </si>
  <si>
    <t>PVTPL CMO SWITCH ABS ISSUER LL</t>
  </si>
  <si>
    <t>STACK 5.9% DUE 03-25-2049</t>
  </si>
  <si>
    <t>WELLS FARGO COML MTG TR 2015-C</t>
  </si>
  <si>
    <t>ALLSTATE CORP 6.5% 05-15-2067</t>
  </si>
  <si>
    <t>ALLSTATE CORP FLTG</t>
  </si>
  <si>
    <t>ALLY FINANCIAL INC 4.75%</t>
  </si>
  <si>
    <t>ALLY FINL INC 2.2%</t>
  </si>
  <si>
    <t>ALLY FINL INC 5.75% DUE 11-20-</t>
  </si>
  <si>
    <t>AON NORTH AMER INC 5.75%</t>
  </si>
  <si>
    <t>ARTHUR J GALLAGHER &amp; CO 6.75%</t>
  </si>
  <si>
    <t>AT&amp;T INC 3.65% DUE 06-01-2051</t>
  </si>
  <si>
    <t>ATHENE HLDG LTD 6.25% 04-01-20</t>
  </si>
  <si>
    <t>B A T CAP CORP 2.259% DUE 03-2</t>
  </si>
  <si>
    <t>B A T CAP CORP 4.39%</t>
  </si>
  <si>
    <t>B A T CAP CORP 6% DUE 02-20-20</t>
  </si>
  <si>
    <t>BANK AMER CORP 3.846%</t>
  </si>
  <si>
    <t>BAT CAP CORP 5.834% 02-20-2031</t>
  </si>
  <si>
    <t>BAT CAPITAL CORPORATION 7.081%</t>
  </si>
  <si>
    <t>BELL CANADA 5.55% 02-15-2054</t>
  </si>
  <si>
    <t>BOEING CO FIXED 5.705% DUE 05-</t>
  </si>
  <si>
    <t>BOEING CO FIXED 5.805% DUE 05-</t>
  </si>
  <si>
    <t>CAP 1 FINL CORP 4.2% DUE 10-29</t>
  </si>
  <si>
    <t>CAPITAL ONE FINANCIAL CORP 6.3</t>
  </si>
  <si>
    <t>CARRIER GLOBAL CORP 6.2% 03-15</t>
  </si>
  <si>
    <t>CBS CORP NEW 2.9% DUE 01-15-20</t>
  </si>
  <si>
    <t>CBS CORP NEW 3.375% DUE 02-15-</t>
  </si>
  <si>
    <t>CELANESE US HLDGS 6.165% DUE 0</t>
  </si>
  <si>
    <t>CELANESE US HLDGS LLC 6.35%</t>
  </si>
  <si>
    <t>CENTENE CORP DEL FIXED 4.625%</t>
  </si>
  <si>
    <t>CHARTER 6.384% DUE 10-23-2035</t>
  </si>
  <si>
    <t>CHENIERE ENERGY FIXED 4.5% DUE</t>
  </si>
  <si>
    <t>CHENIERE ENERGY PARTNERS LP 5.</t>
  </si>
  <si>
    <t>CIT BK NATL ASSN FLTG RT 2.969</t>
  </si>
  <si>
    <t>CIT GROUP INC NEW 6.125% DUE 0</t>
  </si>
  <si>
    <t>CITIGROUP INC 3.668%</t>
  </si>
  <si>
    <t>CITIGROUP INC 5.827%</t>
  </si>
  <si>
    <t>CITIGROUP INC 6.27%</t>
  </si>
  <si>
    <t>DIAMONDBACK ENERGY INC 5.4%</t>
  </si>
  <si>
    <t xml:space="preserve">DIAMONDBACK ENERGY INC 6.25%  </t>
  </si>
  <si>
    <t>DOMINION RES INC 7% DUE 06-15-</t>
  </si>
  <si>
    <t>EDISON INTL 4.125% DUE 03-15-2</t>
  </si>
  <si>
    <t>ENBRIDGE ENERGY 7.375% DUE 10-</t>
  </si>
  <si>
    <t>ENERGY TRANSFER L P 6.55% 12-0</t>
  </si>
  <si>
    <t>ENLINK MIDSTREAM 4.15% DUE 06-</t>
  </si>
  <si>
    <t>EVERSOURCE ENERGY 5.5% 01-01-2</t>
  </si>
  <si>
    <t>EXELON CORP 5.1% DUE 06-15-204</t>
  </si>
  <si>
    <t>EXELON GENERATION 5.6 DUE 06-1</t>
  </si>
  <si>
    <t>EXTRA SPACE STORAGE L P 5.9% 0</t>
  </si>
  <si>
    <t>EXTRA SPACE STORAGE LP 5.4% 02</t>
  </si>
  <si>
    <t>FIFTH THIRD BANCORP 5.631% 01-</t>
  </si>
  <si>
    <t>FIRSTENERGY CORP 3.4% DUE</t>
  </si>
  <si>
    <t>FIRSTENERGY CORP 3.9% 07-15-20</t>
  </si>
  <si>
    <t xml:space="preserve">FORD MOTOR CREDIT CO LLC 2.7% </t>
  </si>
  <si>
    <t xml:space="preserve">FORD MOTOR CREDIT COMPANY LLC </t>
  </si>
  <si>
    <t>FORD MTR CR CO LLC 4.0% DUE 11</t>
  </si>
  <si>
    <t xml:space="preserve">FREEPORT-MCMORAN FIXED 4.375% </t>
  </si>
  <si>
    <t>GATX CORP 6.05% 06-05-2054</t>
  </si>
  <si>
    <t>GEN MTRS FINL CO 5.25% DUE 03-</t>
  </si>
  <si>
    <t>GENERAL MTRS CO 6.125% DUE 10-</t>
  </si>
  <si>
    <t>GOLDMAN SACHS 6.75% DUE 10-01-</t>
  </si>
  <si>
    <t>HCA INC SR SECD NT 3.375% 03-1</t>
  </si>
  <si>
    <t>HEWLETT PACKARD STEP CPN 6.35%</t>
  </si>
  <si>
    <t>HOST HOTELS &amp; RESORTS L P 5.7%</t>
  </si>
  <si>
    <t>HYUNDAI CAP AMER MEDIUM TERM N</t>
  </si>
  <si>
    <t>INDIANAPOLIS PWR &amp; LT CO 1ST M</t>
  </si>
  <si>
    <t>JEFFERIES FINL GROUP INC 5.875</t>
  </si>
  <si>
    <t>JEFFERIES GROUP 4.15% DUE 01-2</t>
  </si>
  <si>
    <t>KRAFT FOODS GROUP 6.875% DUE 0</t>
  </si>
  <si>
    <t>KYNDRYL HLDGS INC 6.35% 02-20-</t>
  </si>
  <si>
    <t>MORGAN STANLEY 2.484%</t>
  </si>
  <si>
    <t>MYLAN N V FIXED 3.95% DUE 06-1</t>
  </si>
  <si>
    <t>NRG ENERGY INC 5.75%</t>
  </si>
  <si>
    <t>OGLETHORPE PWR CORP 6.2% 12-01</t>
  </si>
  <si>
    <t>ONEOK INC 6.625% DUE 09-01-205</t>
  </si>
  <si>
    <t>ONEOK INC NEW 7.15% DUE 01-15-</t>
  </si>
  <si>
    <t>ORACLE CORP 5.375 DUE 07-15-20</t>
  </si>
  <si>
    <t>ORACLE CORP 6.5% DUE 04-15-203</t>
  </si>
  <si>
    <t>ORACLE CORP FIXED 6.9% DUE 11-</t>
  </si>
  <si>
    <t>OWENS CORNING 5.95% 06-15-2054</t>
  </si>
  <si>
    <t xml:space="preserve">PAC GAS &amp; ELEC CO FIXED 4.95% </t>
  </si>
  <si>
    <t>PACIFIC GAS &amp; ELEC CO 5.8%</t>
  </si>
  <si>
    <t xml:space="preserve">PHILIP MORRIS INTL 4.375% DUE </t>
  </si>
  <si>
    <t>PVPTL CCO HLDGS LLC / CCO HLDG</t>
  </si>
  <si>
    <t>PVTPL AES CORP SR SECD 1ST LIE</t>
  </si>
  <si>
    <t>PVTPL ALBERTSONS COS INC FIXED</t>
  </si>
  <si>
    <t>PVTPL ALIMENTATION COUCHE-TARD</t>
  </si>
  <si>
    <t>PVTPL BERRY GLOBAL ESCROW CORP</t>
  </si>
  <si>
    <t>PVTPL BERRY GLOBAL INC 5.65% 0</t>
  </si>
  <si>
    <t>PVTPL BIMBO BAKERIES USA INC 5</t>
  </si>
  <si>
    <t>PVTPL BOEING CO 6.298%</t>
  </si>
  <si>
    <t>PVTPL BROADCOM INC NT 4.926%</t>
  </si>
  <si>
    <t>PVTPL CHENIERE ENERGY INC 5.65</t>
  </si>
  <si>
    <t xml:space="preserve">PVTPL COLUMBIA PIPELINES HLDG </t>
  </si>
  <si>
    <t>PVTPL COREBRIDGE GLOBAL FUNDIN</t>
  </si>
  <si>
    <t>PVTPL EQM MIDSTREAM PARTNERS L</t>
  </si>
  <si>
    <t xml:space="preserve">PVTPL HEINZ H J FIN CO GTD NT </t>
  </si>
  <si>
    <t>PVTPL HESS MIDSTREAM OPERATION</t>
  </si>
  <si>
    <t xml:space="preserve">PVTPL HESS MIDSTREAM PARTNERS </t>
  </si>
  <si>
    <t>PVTPL HYUNDAI CAP AMER 1.3%</t>
  </si>
  <si>
    <t>PVTPL HYUNDAI CAP AMER 5.3%</t>
  </si>
  <si>
    <t>PVTPL JBS USA FOOD FINANCE 7.2</t>
  </si>
  <si>
    <t>PVTPL JDE PEETS NV 0.8% DUE</t>
  </si>
  <si>
    <t>PVTPL KINETIK HLDGS LP 6.625%</t>
  </si>
  <si>
    <t>PVTPL OGLETHORPE PWR CORP ELEC</t>
  </si>
  <si>
    <t>PVTPL SUNOCO LP 7.0% 05-01-202</t>
  </si>
  <si>
    <t>PVTPL TRANSDIGM INC 6.375% 03-</t>
  </si>
  <si>
    <t>PVTPL VENTURE GLOBAL CALCASIEU</t>
  </si>
  <si>
    <t>PVTPL VINE ENERGY HLDGS LLC 6.</t>
  </si>
  <si>
    <t>PVTPL WESCO DISTRIBUTION INC 6</t>
  </si>
  <si>
    <t>RANGE RES CORP 4.875% DUE 05-1</t>
  </si>
  <si>
    <t>ROYALTY PHARMA PLC 3.35%</t>
  </si>
  <si>
    <t>ROYALTY PHARMA PLC 5.9% 09-02-</t>
  </si>
  <si>
    <t>SMUCKER J M CO 6.5% 11-15-2053</t>
  </si>
  <si>
    <t>SOUTHWESTN ENERGY 5.375% DUE 0</t>
  </si>
  <si>
    <t>SPRINT CAP CORP 8.75% DUE 03-1</t>
  </si>
  <si>
    <t>SUNTRUST CAP I TR PFD SECS SER</t>
  </si>
  <si>
    <t>SYSCO CORP 6.6% DUE 04-01-2040</t>
  </si>
  <si>
    <t>T-MOBILE USA INC 5.75%</t>
  </si>
  <si>
    <t>TARGA RES PARTNERS FIXED 5% DU</t>
  </si>
  <si>
    <t>TRANSCANADA 4.875% DUE 05-15-2</t>
  </si>
  <si>
    <t>UBER TECHNOLOGIES 7.5% DUE 09-</t>
  </si>
  <si>
    <t>UBER TECHNOLOGIES INC SR NT 14</t>
  </si>
  <si>
    <t>US BANCORP 5.678%</t>
  </si>
  <si>
    <t xml:space="preserve">VALERO ENERGY CORP 6.625% DUE </t>
  </si>
  <si>
    <t>VIATRIS INC SR NT 3.85% 06-22-</t>
  </si>
  <si>
    <t>VMWARE INC FIXED 2.2% 08-15-20</t>
  </si>
  <si>
    <t>WARNERMEDIA HLDGS INC SR NT NC</t>
  </si>
  <si>
    <t>WARNERMEDIA HOLDINGS INC. 5.05</t>
  </si>
  <si>
    <t>WARNERMEDIA HOLDINGS INC. 6.41</t>
  </si>
  <si>
    <t>WELLS FARGO &amp; CO 4.75% DUE 12-</t>
  </si>
  <si>
    <t>WESTERN MIDSTREAM OPER LP 4.05</t>
  </si>
  <si>
    <t>WESTINGHOUSE AIR BRAKE TECH CO</t>
  </si>
  <si>
    <t>FANNIE MAE POOL FN DB1390 6% 1</t>
  </si>
  <si>
    <t>FHLMC FR RA9626 5.5% 08/01/205</t>
  </si>
  <si>
    <t>FHLMC G67706 3.5% DUE</t>
  </si>
  <si>
    <t>FHLMC POOL #QD-5321 2.0% 01-01</t>
  </si>
  <si>
    <t>FHLMC UMBS 30Y FIXED 3.5% 02-0</t>
  </si>
  <si>
    <t>FHLMC UMBS 30Y FIXED 5.0% 05-0</t>
  </si>
  <si>
    <t>FNMA POOL #  QA-4404   3 %</t>
  </si>
  <si>
    <t>FNMA POOL #BU1443 2.0% DUE 01-</t>
  </si>
  <si>
    <t>FNMA POOL #BW1290 5.0% DUE 10-</t>
  </si>
  <si>
    <t>FNMA POOL #CB0498 2.0% DUE 05-</t>
  </si>
  <si>
    <t>FNMA POOL #CB1784 2.5% DUE 10-</t>
  </si>
  <si>
    <t>FNMA POOL #CB2093 3.0% 11-01-2</t>
  </si>
  <si>
    <t>FNMA POOL #CB2853 2.0% DUE 02-</t>
  </si>
  <si>
    <t>FNMA POOL #CB4125 4.0% DUE 07-</t>
  </si>
  <si>
    <t>FNMA POOL #FS3576 2.5% DUE 05-</t>
  </si>
  <si>
    <t>FNMA POOL #FS4039 5.5% DUE 02-</t>
  </si>
  <si>
    <t>FNMA POOL #FS4290 4.0% DUE 02-</t>
  </si>
  <si>
    <t>FNMA POOL #FS4334 2.5% DUE 03-</t>
  </si>
  <si>
    <t>FNMA POOL #FS4400 2.0% DUE 07-</t>
  </si>
  <si>
    <t>FNMA POOL #FS4527 5.5% DUE 04-</t>
  </si>
  <si>
    <t>FNMA POOL #FS4679 6.0% DUE 05-</t>
  </si>
  <si>
    <t>FNMA POOL #FS6879 6.0% DUE 01-</t>
  </si>
  <si>
    <t>FNMA POOL #MA4281 2.0% DUE 03-</t>
  </si>
  <si>
    <t>FNMA POOL #MA4899 5.0% DUE 01-</t>
  </si>
  <si>
    <t>FREDDIE MAC RA7026 3.0% 03-01-</t>
  </si>
  <si>
    <t>FREDDIE MAC SD3515 6.0% 07-01-</t>
  </si>
  <si>
    <t>FREDDIE MAC SD5144 6.0% 04-01-</t>
  </si>
  <si>
    <t>GNMA POOL #MA3735 3.0% DUE 06-</t>
  </si>
  <si>
    <t>GNMA POOL #MA8147 2.5% DUE 07-</t>
  </si>
  <si>
    <t>GNMA POOL #MA8724 4.5% 03-20-2</t>
  </si>
  <si>
    <t>GNMAII POOL #MA2961 SER 2045 3</t>
  </si>
  <si>
    <t>GNMAII POOL #MA5192 SER 2048 4</t>
  </si>
  <si>
    <t>GNMAII POOL #MA7989 3.5% DUE 0</t>
  </si>
  <si>
    <t>UNITED STATES OF AMER TREAS BO</t>
  </si>
  <si>
    <t>UNITED STATES TREAS BDS 1.875%</t>
  </si>
  <si>
    <t>UNITED STATES TREAS BDS 4.625%</t>
  </si>
  <si>
    <t>UNITED STATES TREAS BDS BD 3.1</t>
  </si>
  <si>
    <t>UNITED STATES TREAS BDS DTD 08</t>
  </si>
  <si>
    <t>UNITED STATES TREAS BDS DTD 2.</t>
  </si>
  <si>
    <t>UNITED STATES TREAS NTS DTD</t>
  </si>
  <si>
    <t>UNITED STATES TREAS NTS DTD 3.</t>
  </si>
  <si>
    <t>Account Totals - Attucks - Pugh Capital</t>
  </si>
  <si>
    <t>Attucks - Payden &amp; Rygel</t>
  </si>
  <si>
    <t>BSPRT 2023-FL10 FLTG RT 7.459%</t>
  </si>
  <si>
    <t>CARS-DB4 LP / CARS-DB5 L P / N</t>
  </si>
  <si>
    <t>ONEMAIN FINL ISSUANCE TR 2022-</t>
  </si>
  <si>
    <t>PVTPL ALLEGRO CLO XII LTD/ALLE</t>
  </si>
  <si>
    <t>PVTPL NEW RESIDENTIAL MTG LN T</t>
  </si>
  <si>
    <t>PVTPL RR LTD SR 22-24A CL A1AR</t>
  </si>
  <si>
    <t>PVTPL STORE MASTER FDG I LLC S</t>
  </si>
  <si>
    <t>PVTPL SYMPHONY CLO LTD SR 18-2</t>
  </si>
  <si>
    <t>PVTPL SYMPHONY CLO XXIV LTD/SY</t>
  </si>
  <si>
    <t>TIERPOINT ISSUER 6% DUE 06-25-</t>
  </si>
  <si>
    <t>BRSP 2021-FL1 LTD FLTG RT 0% D</t>
  </si>
  <si>
    <t>BX 2024-CNYN COML MTG PASS THR</t>
  </si>
  <si>
    <t>CMO FEDERAL HOME LN MTG CORP S</t>
  </si>
  <si>
    <t>H I G RCP 2023-FL1 FLTG RT 7.5</t>
  </si>
  <si>
    <t>HGI CRE CLO 2021-FL1 LTD / HGI</t>
  </si>
  <si>
    <t>I/OCANTOR COMMERCIAL REAL ESTA</t>
  </si>
  <si>
    <t>ABBVIE INC 5.05% 03-15-2034</t>
  </si>
  <si>
    <t>AMERICAN TOWER CORP NEW 2.3%</t>
  </si>
  <si>
    <t>ANHEUSER BUSCH 8% DUE 11-15-20</t>
  </si>
  <si>
    <t>ARIZONA PUBLIC SERVICE CO 5.7%</t>
  </si>
  <si>
    <t>BANCO SANTANDER SA 5.588% 08-0</t>
  </si>
  <si>
    <t>BANCO SANTANDER SA SR NON PFD</t>
  </si>
  <si>
    <t>BHP BILLITON FIN USA LTD 5.5%</t>
  </si>
  <si>
    <t>BP CAP MKTS AMER INC 4.812% DU</t>
  </si>
  <si>
    <t xml:space="preserve">BRISTOL-MYERS SQUIBB CO 5.2%  </t>
  </si>
  <si>
    <t>CENT GARDEN &amp; PET 4.125% DUE 1</t>
  </si>
  <si>
    <t>CITIGROUP INC 2.572%</t>
  </si>
  <si>
    <t>CITIGROUP INC 4.45% DUE 09-29-</t>
  </si>
  <si>
    <t>COMCAST CORP 5.35% 05-15-2053</t>
  </si>
  <si>
    <t>COREBRIDGE FINANCIAL INC 3.9%</t>
  </si>
  <si>
    <t>CUBESMART L P SR NT 2.25% 12-1</t>
  </si>
  <si>
    <t>DELL INTL L L C/EMC CORP 5.75%</t>
  </si>
  <si>
    <t>DELL INTL L L C/EMC CORP 8.35%</t>
  </si>
  <si>
    <t>DEUTSCHE BK AG N Y BRANCH 2.31</t>
  </si>
  <si>
    <t>DUKE ENERGY CORP 5.8%</t>
  </si>
  <si>
    <t>DUKE ENERGY CORP NEW 6.1%</t>
  </si>
  <si>
    <t>ENERGY TRANSFER LP 5.75% DUE 0</t>
  </si>
  <si>
    <t>ENTERGY LA LLC 4.0%  03-15-203</t>
  </si>
  <si>
    <t>FEL ENERGY VI S A 5.75% DUE 12</t>
  </si>
  <si>
    <t xml:space="preserve">FORD MOTOR CREDIT CO LLC 5.8% </t>
  </si>
  <si>
    <t>GENERAL MTRS FINL CO INC 2.35%</t>
  </si>
  <si>
    <t>HCA INC 5.9% 06-01-2053</t>
  </si>
  <si>
    <t>HCA INC SR SECD NT 3.125% 03-1</t>
  </si>
  <si>
    <t>HYUNDAI CAP AMER 6.5% DUE 01-1</t>
  </si>
  <si>
    <t>INTESA SANPAOLO S FLTG RT 7.77</t>
  </si>
  <si>
    <t>INVITATION HOMES 4.15% 04-15-2</t>
  </si>
  <si>
    <t>JPMORGAN CHASE &amp; FLTG RT 5.546</t>
  </si>
  <si>
    <t>LOCKHEED MARTIN CORP 5.25%</t>
  </si>
  <si>
    <t xml:space="preserve">LOW INCOME INVT FD 3.711% DUE </t>
  </si>
  <si>
    <t xml:space="preserve">MACQUARIE BK LTD SUB NT SER C </t>
  </si>
  <si>
    <t>MARATHON OIL CORP 5.7% 04-01-2</t>
  </si>
  <si>
    <t>META PLATFORMS INC 5.6% DUE</t>
  </si>
  <si>
    <t>MICRON TECHNOLOGY INC 5.3% 01-</t>
  </si>
  <si>
    <t>MORGAN STANLEY 5.05% DUE 01-28</t>
  </si>
  <si>
    <t>OKLAHOMA GAS &amp; ELEC CO 5.4%</t>
  </si>
  <si>
    <t>ONEOK INC 5.8% 11-01-2030</t>
  </si>
  <si>
    <t>ORACLE CORP 3.6% DUE 04-01-205</t>
  </si>
  <si>
    <t>ORACLE CORP 5.55%</t>
  </si>
  <si>
    <t>ORACLE CORP 6.25% DUE</t>
  </si>
  <si>
    <t>OWL ROCK CAP CORP 3.75% DUE</t>
  </si>
  <si>
    <t>PHILLIPS EDISON GROCERY  2.625</t>
  </si>
  <si>
    <t>PUB STORAGE OPER FLTG RT 04-16</t>
  </si>
  <si>
    <t>PUBLIC STORAGE 5.35% 08-01-205</t>
  </si>
  <si>
    <t>PVTPL ASHTEAD CAP INC 5.95%</t>
  </si>
  <si>
    <t xml:space="preserve">PVTPL AVIATION CAP GROUP CORP </t>
  </si>
  <si>
    <t xml:space="preserve">PVTPL BHARTI AIRTEL LTD SR NT </t>
  </si>
  <si>
    <t>PVTPL BOEING CO 6.528%</t>
  </si>
  <si>
    <t xml:space="preserve">PVTPL BROADCOM INC 3.137% DUE </t>
  </si>
  <si>
    <t>PVTPL DUQUESNE LIGHT HLDGS INC</t>
  </si>
  <si>
    <t>PVTPL GALAXY PIPELINE ASSETS B</t>
  </si>
  <si>
    <t xml:space="preserve">PVTPL GLENCORE FDG LLC 3.875% </t>
  </si>
  <si>
    <t>PVTPL GLENCORE FDG LLC 5.4%</t>
  </si>
  <si>
    <t xml:space="preserve">PVTPL KKR GROUP FIN CO II LLC </t>
  </si>
  <si>
    <t>PVTPL KSA SUKUK LTD 5.25% 06-0</t>
  </si>
  <si>
    <t>PVTPL NATIONWIDE MUT INS CO SU</t>
  </si>
  <si>
    <t>PVTPL NISSAN MTR ACCEP CORP 2%</t>
  </si>
  <si>
    <t>PVTPL NRG ENERGY INC 2.45% DUE</t>
  </si>
  <si>
    <t>PVTPL NUVEEN LLC 5.85% 04-15-2</t>
  </si>
  <si>
    <t>PVTPL OHIO NATL LIFE INS CO SU</t>
  </si>
  <si>
    <t xml:space="preserve">PVTPL PT INDO ASAHN ALUM &amp; PT </t>
  </si>
  <si>
    <t>PVTPL UBS GROUP AG 6.246%</t>
  </si>
  <si>
    <t>PVTPL WEA FIN LLC 4.625% 09-20</t>
  </si>
  <si>
    <t>SANTANDER HLDGS USA INC 3.244%</t>
  </si>
  <si>
    <t>SIMON PPTY GROUP L P 6.65% 01-</t>
  </si>
  <si>
    <t>TARGA RES CORP 4.2%</t>
  </si>
  <si>
    <t>TN GAS PIPELN CO 7.625% DUE 04</t>
  </si>
  <si>
    <t>UNUM GROUP 6% 06-15-2054</t>
  </si>
  <si>
    <t>WARNERMEDIA HLDGS INC 5.141%</t>
  </si>
  <si>
    <t>WELLS FARGO &amp; CO 2.393%</t>
  </si>
  <si>
    <t>WESTERN MIDSTREAM OPER LP 6.35</t>
  </si>
  <si>
    <t>CALIFORNIA EARTHQUAKE AUTH REV</t>
  </si>
  <si>
    <t>FRESNO CALIF UNI SCH DIST ZERO</t>
  </si>
  <si>
    <t>HAWAII ST ARPTS SYS CUSTOMER F</t>
  </si>
  <si>
    <t>MIAMI-DADE CNTY FLA AVIATION R</t>
  </si>
  <si>
    <t>ROSEVILLE CALIF REDEV AGY SUCC</t>
  </si>
  <si>
    <t xml:space="preserve">TX NAT GAS SECURITIZATION FIN </t>
  </si>
  <si>
    <t>CONNECTICUT AVE SECS TR 2024-R</t>
  </si>
  <si>
    <t>FANNIE MAE POOL #CB8021 6.5% 0</t>
  </si>
  <si>
    <t>FEDERAL HOME LOAN BANKS 2.0% 0</t>
  </si>
  <si>
    <t>FHLMC POOL #RA3728 2.0% DUE 10</t>
  </si>
  <si>
    <t>FHLMC POOL #SD0729 2.0% 10-01-</t>
  </si>
  <si>
    <t>FHLMC POOL #SD1035 4.0% 05-01-</t>
  </si>
  <si>
    <t>FHLMC SUPER 15Y FIXED 2.0% 01-</t>
  </si>
  <si>
    <t>FHLMC UMBS 30Y FIXED 5.5% 01-0</t>
  </si>
  <si>
    <t>FNMA 2.0% 02-01-2052</t>
  </si>
  <si>
    <t>FNMA 3.5% DUE 04-01-2052</t>
  </si>
  <si>
    <t>FNMA 4% MBS 01/06/2049 USD'CA3</t>
  </si>
  <si>
    <t>FNMA FNMA # FM4994 2.0% 12-01-</t>
  </si>
  <si>
    <t xml:space="preserve">FNMA POOL #3140MMZB7 4.0% DUE </t>
  </si>
  <si>
    <t>FNMA POOL #555678 5.0% DUE 08-</t>
  </si>
  <si>
    <t>FNMA POOL #555743 5.0% DUE 09-</t>
  </si>
  <si>
    <t>FNMA POOL #725027 5.0% DUE 11-</t>
  </si>
  <si>
    <t>FNMA POOL #725424 5.5% DUE 04-</t>
  </si>
  <si>
    <t>FNMA POOL #725425 5.5% DUE 04-</t>
  </si>
  <si>
    <t>FNMA POOL #995203 5.0% DUE 07-</t>
  </si>
  <si>
    <t>FNMA POOL #AS4886 3.5% DUE 05-</t>
  </si>
  <si>
    <t>FNMA POOL #AS7170 3.5% DUE 05-</t>
  </si>
  <si>
    <t>FNMA POOL #AS8305 3.0% DUE 11-</t>
  </si>
  <si>
    <t>FNMA POOL #AZ7336 3.5% DUE 11-</t>
  </si>
  <si>
    <t>FNMA POOL #BC1520 3.5% DUE 08-</t>
  </si>
  <si>
    <t>FNMA POOL #BC8998 3.0% DUE 11-</t>
  </si>
  <si>
    <t>FNMA POOL #BK4740 4.0% DUE 08-</t>
  </si>
  <si>
    <t>FNMA POOL #BM2007 4.0% DUE 09-</t>
  </si>
  <si>
    <t>FNMA POOL #BP6345 3.0%</t>
  </si>
  <si>
    <t>FNMA POOL #BP6626 2.0% DUE 08-</t>
  </si>
  <si>
    <t>FNMA POOL #CB2542 2.5% 01-01-2</t>
  </si>
  <si>
    <t>FNMA POOL #CB3622 4.0% DUE 05-</t>
  </si>
  <si>
    <t>FNMA POOL #CB4120 4.0% DUE 07-</t>
  </si>
  <si>
    <t>FNMA POOL #CB4794 4.5% DUE 10-</t>
  </si>
  <si>
    <t>FNMA POOL #CB5113 5.5%</t>
  </si>
  <si>
    <t>FNMA POOL #FM1717 3.5% DUE 12-</t>
  </si>
  <si>
    <t>FNMA POOL #FM3162 3.0% DUE 11-</t>
  </si>
  <si>
    <t>FNMA POOL #FM7194 2.5% DUE 03-</t>
  </si>
  <si>
    <t>FNMA POOL #FM7418 2.5% DUE 06-</t>
  </si>
  <si>
    <t>FNMA POOL #FM7494 3.0% DUE 06-</t>
  </si>
  <si>
    <t>FNMA POOL #FM9195 2.5% DUE 10-</t>
  </si>
  <si>
    <t>FNMA POOL #FM9218 2.0% DUE 10-</t>
  </si>
  <si>
    <t>FNMA POOL #FM9750 3.0% DUE 04-</t>
  </si>
  <si>
    <t>FNMA POOL #FS0007 3.0% DUE 08-</t>
  </si>
  <si>
    <t>FNMA POOL #FS0287 2.0% DUE 01-</t>
  </si>
  <si>
    <t>FNMA POOL #FS0349 2.0% DUE 01-</t>
  </si>
  <si>
    <t>FNMA POOL #FS0439 2.5% DUE 01-</t>
  </si>
  <si>
    <t>FNMA POOL #FS2653 4.0% DUE 08-</t>
  </si>
  <si>
    <t>FNMA POOL #FS3111 5.0% DUE 09-</t>
  </si>
  <si>
    <t>FNMA POOL #FS3838 4.0% DUE 05-</t>
  </si>
  <si>
    <t>FNMA POOL #FS4931 6.0% DUE 06-</t>
  </si>
  <si>
    <t>FNMA POOL #FS6939 3.5% DUE 08-</t>
  </si>
  <si>
    <t>FNMA POOL #MA2806 3.0% DUE 11-</t>
  </si>
  <si>
    <t>FNMA POOL #MA3238 3.5% 01-01-2</t>
  </si>
  <si>
    <t>FNMA POOL #MA4413 2.0% DUE 09-</t>
  </si>
  <si>
    <t>FNMA POOL #MA4465 2.0% DUE 11-</t>
  </si>
  <si>
    <t>FNMA POOL #MA4761 5.0% DUE 09-</t>
  </si>
  <si>
    <t>FNMA POOL #MA5040 6.0% DUE 06-</t>
  </si>
  <si>
    <t>FNMA POOL FN CA0133 4%</t>
  </si>
  <si>
    <t>FNMA SER 2018-M13 CL A2 VAR RT</t>
  </si>
  <si>
    <t>GNMA POOL #4853 4.0% DUE 11-20</t>
  </si>
  <si>
    <t>GNMA POOL #5233 4.0% DUE 11-20</t>
  </si>
  <si>
    <t>GNMA POOL #785219 2.0% DUE 12-</t>
  </si>
  <si>
    <t>GNMA POOL #MA2304 4.0% DUE 10-</t>
  </si>
  <si>
    <t>GNMA POOL #MA2522 4.0% DUE 01-</t>
  </si>
  <si>
    <t>GNMA POOL #MA3663 3.5% DUE 05-</t>
  </si>
  <si>
    <t>GNMA POOL #MA3802 3.0% DUE 07-</t>
  </si>
  <si>
    <t>GNMA POOL #MA4510 3.5% DUE 06-</t>
  </si>
  <si>
    <t>GNMA POOL #MA5265 4.5% DUE 06-</t>
  </si>
  <si>
    <t>GNMA POOL #MA8648 5.5% DUE 02-</t>
  </si>
  <si>
    <t>GNMA POOL 783716 3.0%</t>
  </si>
  <si>
    <t>GNMAII POOL #MA6930 2.0%</t>
  </si>
  <si>
    <t>GNMAII POOL #MA7766 SER 2051 2</t>
  </si>
  <si>
    <t>GNMAII POOL #MA8044 3.5% 05-20</t>
  </si>
  <si>
    <t>GNMAII POOL #MA8200 4.0% DUE 0</t>
  </si>
  <si>
    <t>PVTPL DAE FDG LLC GTD GLOBAL N</t>
  </si>
  <si>
    <t>TENNESSEE VY AUTH GLOBAL PWR B</t>
  </si>
  <si>
    <t>BERMUDA GOVT 3.375% 08-20-2050</t>
  </si>
  <si>
    <t>MALAYSIA WAKALA SUKUK BERHAD 2</t>
  </si>
  <si>
    <t>PVTPL REPUBLIC OF UZBEKISTAN 3</t>
  </si>
  <si>
    <t>UNITED MEXICAN STS T NOTE 5.4%</t>
  </si>
  <si>
    <t>UNITED STATES TREAS BDS DTD 00</t>
  </si>
  <si>
    <t xml:space="preserve">UNITED STATES TREAS BDS TBOND </t>
  </si>
  <si>
    <t>UNITED STATES TREAS BDS TREASU</t>
  </si>
  <si>
    <t>UNITED STATES TREAS NTS 1.375%</t>
  </si>
  <si>
    <t>UNITED STATES TREAS NTS 1.875%</t>
  </si>
  <si>
    <t>UNITED STATES TREAS NTS 4.125%</t>
  </si>
  <si>
    <t>TSY INFL IX N/B TII 2 3/8 10/1</t>
  </si>
  <si>
    <t>Account Totals - Attucks -Payden &amp; Rygel</t>
  </si>
  <si>
    <t>ARTISAN HIGH INCOME FUND</t>
  </si>
  <si>
    <t xml:space="preserve">ANTARES SENIOR LOAN FEEDER FUND II  </t>
  </si>
  <si>
    <t>OAKTREE OPPORTUNITIES FUND XI</t>
  </si>
  <si>
    <t>MERIT MEZZANINE FUND VI</t>
  </si>
  <si>
    <t>MERIT MEZZANINE FUND VII</t>
  </si>
  <si>
    <t>Total Fixed Income</t>
  </si>
  <si>
    <t>Farm/Real Estate</t>
  </si>
  <si>
    <t>ALLERTON FARM PERMANENT ENDOWMENT</t>
  </si>
  <si>
    <t xml:space="preserve">HOMESTEAD CAPITAL USA FARMLAND </t>
  </si>
  <si>
    <t>PRISA LP</t>
  </si>
  <si>
    <t>HEITMAN AMERICA REAL ESTATE TRUST, L.P.</t>
  </si>
  <si>
    <t>VANGUARD REIT FUND</t>
  </si>
  <si>
    <t>FARALLON REAL ESTATE INSTITUTIONAL PARTNERS III, L.P.</t>
  </si>
  <si>
    <t>FARALLON REAL ESTATE INSTITUTIONAL PARTNERS IV, L.P.</t>
  </si>
  <si>
    <t xml:space="preserve">SRE OPPORTUNITY FUND IV, L.P. </t>
  </si>
  <si>
    <t>TEMBO CAPITAL MINING FUND III, L.P.</t>
  </si>
  <si>
    <t>Total Farm/Real Estate</t>
  </si>
  <si>
    <t>Hedge Funds</t>
  </si>
  <si>
    <t>DAVIDSON KEMPNER INTL (BVI) LTD.</t>
  </si>
  <si>
    <t>ELLIOTT INTERNATIONAL LIMITED -</t>
  </si>
  <si>
    <t>HUDSON BAY INTERNTL FD LTD</t>
  </si>
  <si>
    <t xml:space="preserve">ATLAS ENHANCED FUND LTD </t>
  </si>
  <si>
    <t>MULTI-ALTERNATIVE OPPORTUNITIES FUND</t>
  </si>
  <si>
    <t>Total Hedge Funds</t>
  </si>
  <si>
    <t>Private Equity</t>
  </si>
  <si>
    <t>ADAMS STREET 2004 NON-US</t>
  </si>
  <si>
    <t>ADAMS STREET 2004 US FUND</t>
  </si>
  <si>
    <t>ADAMS STREET 2006 DIRECT</t>
  </si>
  <si>
    <t>ADAMS STREET 2006 NON-US</t>
  </si>
  <si>
    <t>ADAMS STREET 2006 US FUND</t>
  </si>
  <si>
    <t>ADAMS STREET 2007 DIRECT</t>
  </si>
  <si>
    <t>ADAMS STREET 2007 NON-US</t>
  </si>
  <si>
    <t>ADAMS STREET 2007 US FUND</t>
  </si>
  <si>
    <t>ADAMS STREET 2008 DIRECT</t>
  </si>
  <si>
    <t>ADAMS STREET 2008 NON-US</t>
  </si>
  <si>
    <t>ADAMS STREET 2008 US FUND</t>
  </si>
  <si>
    <t>ADAMS STREET 2009 DIRECT</t>
  </si>
  <si>
    <t>ADAMS STREET 2009 NON-US EM</t>
  </si>
  <si>
    <t>ADAMS STREET 2009 US FUND</t>
  </si>
  <si>
    <t>ADAMS STREET 2010 DIRECT FUND</t>
  </si>
  <si>
    <t>ADAMS STREET 2011 DIRECT FUND LP</t>
  </si>
  <si>
    <t xml:space="preserve">ADAMS STREET 2011 EMERGING MARKETS </t>
  </si>
  <si>
    <t>ADAMS STREET 2011 US FUND LP</t>
  </si>
  <si>
    <t>ADAMS STREET 2013 GLOBAL FUND LP</t>
  </si>
  <si>
    <t>ADAMS STREET 2013 INVESTMENT FUND II</t>
  </si>
  <si>
    <t xml:space="preserve">ADAMS STREET PARTNERS 2011 NON-US   </t>
  </si>
  <si>
    <t xml:space="preserve">ADAMS STREET PSHP FD - 2009 NON-US  </t>
  </si>
  <si>
    <t>ADAMS STREET PSHP FD - 2010 NON-U.S.</t>
  </si>
  <si>
    <t xml:space="preserve">ADAMS STREET PSHP FD - 2010 NON-US  </t>
  </si>
  <si>
    <t>ADAMS STREET PSHP FD - 2010 U.S.</t>
  </si>
  <si>
    <t>EDGEWATER GROWTH CAPITAL LP</t>
  </si>
  <si>
    <t>HOPEWELL VENTURES, LP</t>
  </si>
  <si>
    <t>CLEARLAKE CAPITAL PARTNERS IV LP</t>
  </si>
  <si>
    <t>CLEARLAKE CAPITAL PARTNERS V LP</t>
  </si>
  <si>
    <t>CLEARLAKE CAPITAL PARTNERS VI</t>
  </si>
  <si>
    <t>CLEARLAKE CAPITAL PARTNERS VII</t>
  </si>
  <si>
    <t xml:space="preserve">CLEARLAKE FLAGSHIP PLUS PARTNERS    </t>
  </si>
  <si>
    <t>CLEARLAKE ICON IV</t>
  </si>
  <si>
    <t>CLEARLAKE OPPORTUNITIES PARTNERS (P)</t>
  </si>
  <si>
    <t>ICON PARTNERS II LP</t>
  </si>
  <si>
    <t>ICON SOFTWARE PARTNERS B, LP</t>
  </si>
  <si>
    <t>ILLINOIS EMERGING TECHNOLOGIES FUND III</t>
  </si>
  <si>
    <t>MAIN POST GROWTH CAPITAL III</t>
  </si>
  <si>
    <t>OAKTREE OPPORTUNITIES FUND X</t>
  </si>
  <si>
    <t>OAKTREE OPPORTUNITIES FUND XB</t>
  </si>
  <si>
    <t>PARKERGALE CAPITAL II, LP</t>
  </si>
  <si>
    <t>PFINGSTEN FUND VI, L.P.</t>
  </si>
  <si>
    <t>SIERRA VENTURES XIII, L.P.</t>
  </si>
  <si>
    <t>VARSITY HEALTHCARE PARTNERS III</t>
  </si>
  <si>
    <t>VARSITY HEALTHCARE PARTNERS IV</t>
  </si>
  <si>
    <t>EDGEWATER CAPITAL PARTNERS V, LP</t>
  </si>
  <si>
    <t>CENTANA GROWTH PARTNERS II, L.P</t>
  </si>
  <si>
    <t>FEG SELECT LLC</t>
  </si>
  <si>
    <t>Total Private Equity (including money market)</t>
  </si>
  <si>
    <t>TOTAL ENDOWMENT POOL</t>
  </si>
  <si>
    <t>SEPARATELY INVESTED ENDOWMENTS</t>
  </si>
  <si>
    <t>9-811433 - Term/Living Trust Endowment Farms</t>
  </si>
  <si>
    <t>SYFORD FARM LIVING TRUST</t>
  </si>
  <si>
    <t>9-811067 - Robert Wood Keaton</t>
  </si>
  <si>
    <t>DAVIS OIL CO OIL AND GAS 2602200</t>
  </si>
  <si>
    <t>9-811671 - Sep Invested IL Ventures</t>
  </si>
  <si>
    <t>9-811090 - John I Parcel Estate Engr</t>
  </si>
  <si>
    <t>JOHN WILEY &amp; SONS ROYALTY</t>
  </si>
  <si>
    <t>9-811158 - Sep Invested Kinley</t>
  </si>
  <si>
    <t>ESG INSIGHTS US ALL CAP EQUI CL1</t>
  </si>
  <si>
    <t>TOTAL BOND MKT INDEX ADM</t>
  </si>
  <si>
    <t>9-810000 - Permanent Endowment Farms</t>
  </si>
  <si>
    <t>CARTER PENNEL FARM</t>
  </si>
  <si>
    <t>FREEMAN FARM</t>
  </si>
  <si>
    <t>GRACE CAMPBELL FARM</t>
  </si>
  <si>
    <t>GROHNE FARM</t>
  </si>
  <si>
    <t>HACKETT FARMS</t>
  </si>
  <si>
    <t>HUNTER FARMS #1-5</t>
  </si>
  <si>
    <t>WAFFLE FARM</t>
  </si>
  <si>
    <t>WARREN FARM</t>
  </si>
  <si>
    <t>9-815000 - Quasi Endowment Farms</t>
  </si>
  <si>
    <t>ADDINGTON FARMS</t>
  </si>
  <si>
    <t>CARMAN FARM</t>
  </si>
  <si>
    <t>DEHART FARMS</t>
  </si>
  <si>
    <t>FRANCES O'CONNELL FARM</t>
  </si>
  <si>
    <t>GRACE CURL FARM</t>
  </si>
  <si>
    <t>HERBOLSHEIMER FARM</t>
  </si>
  <si>
    <t>HUBBELL FARM</t>
  </si>
  <si>
    <t>JOHN PHILLIPS FARM</t>
  </si>
  <si>
    <t>MF HUNTER MEMORIAL #6</t>
  </si>
  <si>
    <t xml:space="preserve">SHIRLEY MOORE FARM </t>
  </si>
  <si>
    <t>SPILLMAN FARM</t>
  </si>
  <si>
    <t>WEBER FARMS</t>
  </si>
  <si>
    <t>TOTAL SEPARATELY INVESTED ENDOWMENT FUNDS</t>
  </si>
  <si>
    <t>TOTAL ENDOWMENT FUNDS</t>
  </si>
  <si>
    <t>Other Funds</t>
  </si>
  <si>
    <t>9-200250 - Prairieland Energy</t>
  </si>
  <si>
    <t>PRAIRIELAND ENERGY INC COMMON STOCK</t>
  </si>
  <si>
    <t>1-901257 - Organization Fund</t>
  </si>
  <si>
    <t>SHORT-TERM INVEST GR ADM</t>
  </si>
  <si>
    <t>ULTRASHORT TERM BOND ADM</t>
  </si>
  <si>
    <t>2-901562 - UIC Organization Funds</t>
  </si>
  <si>
    <t>9-816000 - Beneficial Interest in Trust</t>
  </si>
  <si>
    <t>A &amp; E BAMBERGER</t>
  </si>
  <si>
    <t>ALMEDA TOOMEY SCHOLARSHIP</t>
  </si>
  <si>
    <t>BAILEY ESTATE</t>
  </si>
  <si>
    <t>BERTHA &amp; BEATRICE HIGHT</t>
  </si>
  <si>
    <t>BRACKENBERRY EDUCATIONAL FUND</t>
  </si>
  <si>
    <t>CLOTILDE K BOORSTEIN</t>
  </si>
  <si>
    <t>DIFFENBAUGH ESTATE</t>
  </si>
  <si>
    <t>FRANCES MASSER TRUST</t>
  </si>
  <si>
    <t>FREDERICK SECOR ESTATE</t>
  </si>
  <si>
    <t>GEORGE INGLETT</t>
  </si>
  <si>
    <t>HARDIE EDUCATION TRUST</t>
  </si>
  <si>
    <t>HELEN T STEWARD FELL LIB</t>
  </si>
  <si>
    <t>IRMA &amp; ANTON BRUST SCHOL</t>
  </si>
  <si>
    <t>J E &amp; B F HUNTER</t>
  </si>
  <si>
    <t>JOHN T RUSHER</t>
  </si>
  <si>
    <t>JOSEPH F FLEMING ESTATE (UNREST)</t>
  </si>
  <si>
    <t>JOSEPH F FLEMING ESTATE(SCHLR)</t>
  </si>
  <si>
    <t>L J NORTON CHAIR AGR ECON</t>
  </si>
  <si>
    <t>MARSHALL SCOTT TRUST</t>
  </si>
  <si>
    <t>PATTON ESTATE</t>
  </si>
  <si>
    <t>PHILIP F SCHOCH</t>
  </si>
  <si>
    <t>POTTER, PAUL E</t>
  </si>
  <si>
    <t>RYERSON MARTIN TRUST</t>
  </si>
  <si>
    <t>S GILES SCHOLARSHIP</t>
  </si>
  <si>
    <t>TRUSTS W/OUT INCOME DISTRIB</t>
  </si>
  <si>
    <t>WALTER SWANSON JR</t>
  </si>
  <si>
    <t>ZERBEE ESTATE</t>
  </si>
  <si>
    <t>TOTAL OTHER FUNDS</t>
  </si>
  <si>
    <t>Plant Funds</t>
  </si>
  <si>
    <t>1-701106 - Stage Ops Replace/Renewal</t>
  </si>
  <si>
    <t>JP MORGAN - AUDITORIUM RENOV</t>
  </si>
  <si>
    <t>1-701187 - CERL Operations</t>
  </si>
  <si>
    <t>JP MORGAN - CERL OPERATIONS</t>
  </si>
  <si>
    <t>1-701205 - Beckman Art Enhancement</t>
  </si>
  <si>
    <t>JP MORGAN - BECKMAN ART ENHANCE</t>
  </si>
  <si>
    <t>9-710117 - AFS 2018A Project Funds</t>
  </si>
  <si>
    <t>9-710118 - AFS 2018B Project Funds</t>
  </si>
  <si>
    <t>9-710127 - AFS 2020A Bond Proceeds</t>
  </si>
  <si>
    <t>ALLSPRING GOVT INST 1751</t>
  </si>
  <si>
    <t>9-710131 - AFS 2021A Project Funds</t>
  </si>
  <si>
    <t>9-710135 - AFS 2023A COI</t>
  </si>
  <si>
    <t>9-710140 - AFS 2024A COI</t>
  </si>
  <si>
    <t>9-710141 - AFS 2024B COI</t>
  </si>
  <si>
    <t>9-710142 - AFS 2024B Project</t>
  </si>
  <si>
    <t>9-780105 - AFS 1999A BISF</t>
  </si>
  <si>
    <t>9-780119 - AFS 2003A BISF</t>
  </si>
  <si>
    <t>9-780132 - 2007A COP Payment Fund</t>
  </si>
  <si>
    <t>9-780153 - AFS 2014A BISF</t>
  </si>
  <si>
    <t>9-780158 - Series 2014A COP Payment Fund</t>
  </si>
  <si>
    <t>9-780160 - Series 2014C COP Payment Fund</t>
  </si>
  <si>
    <t>9-780161 - AFS 2015A BISF</t>
  </si>
  <si>
    <t>9-780163 - AFS 2016A BISF</t>
  </si>
  <si>
    <t>9-780165 - AFS 2016B BISF</t>
  </si>
  <si>
    <t>9-780167 - Series 2016B COP Payment Fund</t>
  </si>
  <si>
    <t>9-780169 - Series 2016D COP Payment Fund</t>
  </si>
  <si>
    <t>9-780171 - AFS 2018A BISF</t>
  </si>
  <si>
    <t>9-780172 - AFS 2018B BISF</t>
  </si>
  <si>
    <t>9-780173 - AFS 2019 BISF</t>
  </si>
  <si>
    <t>9-780174 - AFS 2020A BISF</t>
  </si>
  <si>
    <t>9-780175 - AFS 2020A BISF</t>
  </si>
  <si>
    <t>9-780176 - AFS 2021A BISF</t>
  </si>
  <si>
    <t>9-780177 - AFS 2023A BISF</t>
  </si>
  <si>
    <t>9-780178 - Series 2023 BISF</t>
  </si>
  <si>
    <t>TOTAL PLANT FUNDS</t>
  </si>
  <si>
    <t>TOTAL ALL FUND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</si>
</sst>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d\,\ yyyy"/>
    <numFmt numFmtId="165" formatCode="mm/dd/yy;@"/>
    <numFmt numFmtId="166" formatCode="_(* #,##0_);_(* \(#,##0\);_(* &quot;-&quot;??_);_(@_)"/>
  </numFmts>
  <fonts count="11">
    <font>
      <sz val="10"/>
      <color theme="1"/>
      <name val="Arial"/>
      <family val="2"/>
    </font>
    <font>
      <sz val="10"/>
      <color theme="1"/>
      <name val="Arial"/>
      <family val="2"/>
    </font>
    <font>
      <b/>
      <sz val="8.5"/>
      <name val="MS Sans Serif"/>
      <family val="2"/>
    </font>
    <font>
      <sz val="8.5"/>
      <name val="MS Sans Serif"/>
      <family val="2"/>
    </font>
    <font>
      <b/>
      <u/>
      <sz val="11"/>
      <name val="MS Sans Serif"/>
      <family val="2"/>
    </font>
    <font>
      <b/>
      <sz val="14"/>
      <color theme="1"/>
      <name val="Arial"/>
      <family val="2"/>
    </font>
    <font>
      <b/>
      <u/>
      <sz val="8.5"/>
      <name val="MS Sans Serif"/>
      <family val="2"/>
    </font>
    <font>
      <sz val="10"/>
      <name val="MS Sans Serif"/>
      <family val="2"/>
    </font>
    <font>
      <u val="singleAccounting"/>
      <sz val="10"/>
      <name val="MS Sans Serif"/>
      <family val="2"/>
    </font>
    <font>
      <u/>
      <sz val="8.5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43" fontId="7" fillId="0" borderId="0" xfId="1" applyFont="1" applyFill="1" applyAlignment="1">
      <alignment horizontal="right"/>
    </xf>
    <xf numFmtId="0" fontId="3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43" fontId="8" fillId="0" borderId="0" xfId="1" applyFont="1" applyFill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0" fillId="0" borderId="0" xfId="0" applyNumberFormat="1"/>
    <xf numFmtId="0" fontId="9" fillId="0" borderId="0" xfId="0" applyFont="1" applyAlignment="1">
      <alignment horizontal="left"/>
    </xf>
    <xf numFmtId="43" fontId="7" fillId="0" borderId="5" xfId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1" applyFont="1" applyFill="1" applyBorder="1" applyAlignment="1">
      <alignment horizontal="right"/>
    </xf>
    <xf numFmtId="43" fontId="0" fillId="0" borderId="0" xfId="1" applyFont="1" applyFill="1"/>
    <xf numFmtId="166" fontId="10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F4CBE-633A-4FE7-BEFA-5EEE9E48B1C2}">
  <dimension ref="A1:M4521"/>
  <sheetViews>
    <sheetView showGridLines="0" tabSelected="1" zoomScaleNormal="100" zoomScaleSheetLayoutView="80" zoomScalePageLayoutView="115" workbookViewId="0">
      <selection activeCell="F16" sqref="F16"/>
    </sheetView>
  </sheetViews>
  <sheetFormatPr defaultColWidth="9.140625" defaultRowHeight="12.75"/>
  <cols>
    <col min="1" max="1" width="41" customWidth="1"/>
    <col min="2" max="2" width="9.85546875" customWidth="1"/>
    <col min="3" max="3" width="10.85546875" customWidth="1"/>
    <col min="4" max="4" width="16.5703125" customWidth="1"/>
    <col min="5" max="5" width="21.42578125" customWidth="1"/>
    <col min="6" max="6" width="19.28515625" bestFit="1" customWidth="1"/>
    <col min="7" max="11" width="14" bestFit="1" customWidth="1"/>
    <col min="12" max="12" width="10.85546875" bestFit="1" customWidth="1"/>
  </cols>
  <sheetData>
    <row r="1" spans="1:6">
      <c r="A1" s="25" t="s">
        <v>0</v>
      </c>
      <c r="B1" s="25"/>
      <c r="C1" s="25"/>
      <c r="D1" s="25"/>
      <c r="E1" s="25"/>
      <c r="F1" s="25"/>
    </row>
    <row r="2" spans="1:6">
      <c r="A2" s="25" t="s">
        <v>1</v>
      </c>
      <c r="B2" s="25"/>
      <c r="C2" s="25"/>
      <c r="D2" s="25"/>
      <c r="E2" s="25"/>
      <c r="F2" s="25"/>
    </row>
    <row r="3" spans="1:6">
      <c r="A3" s="25" t="s">
        <v>2</v>
      </c>
      <c r="B3" s="25"/>
      <c r="C3" s="25"/>
      <c r="D3" s="25"/>
      <c r="E3" s="25"/>
      <c r="F3" s="25"/>
    </row>
    <row r="4" spans="1:6">
      <c r="A4" s="26">
        <v>45473</v>
      </c>
      <c r="B4" s="26"/>
      <c r="C4" s="26"/>
      <c r="D4" s="26"/>
      <c r="E4" s="26"/>
      <c r="F4" s="26"/>
    </row>
    <row r="6" spans="1:6">
      <c r="A6" s="1" t="s">
        <v>3</v>
      </c>
      <c r="B6" s="2" t="s">
        <v>3</v>
      </c>
      <c r="C6" s="2" t="s">
        <v>4</v>
      </c>
      <c r="D6" s="2" t="s">
        <v>3</v>
      </c>
      <c r="E6" s="2"/>
      <c r="F6" s="3"/>
    </row>
    <row r="7" spans="1:6">
      <c r="A7" s="4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6" t="s">
        <v>10</v>
      </c>
    </row>
    <row r="9" spans="1:6">
      <c r="A9" s="7" t="s">
        <v>11</v>
      </c>
    </row>
    <row r="10" spans="1:6" ht="18">
      <c r="A10" s="8"/>
    </row>
    <row r="11" spans="1:6">
      <c r="A11" s="9" t="s">
        <v>12</v>
      </c>
    </row>
    <row r="13" spans="1:6">
      <c r="A13" s="10" t="s">
        <v>13</v>
      </c>
      <c r="B13" s="11"/>
      <c r="C13" s="12"/>
      <c r="D13" s="12"/>
      <c r="E13" s="12"/>
      <c r="F13" s="13"/>
    </row>
    <row r="14" spans="1:6">
      <c r="A14" s="13" t="s">
        <v>14</v>
      </c>
      <c r="B14" s="14">
        <v>0.01</v>
      </c>
      <c r="C14" s="11"/>
      <c r="D14" s="12">
        <v>205040.51</v>
      </c>
      <c r="E14" s="12">
        <v>205040.51</v>
      </c>
      <c r="F14" s="12">
        <v>205040.51</v>
      </c>
    </row>
    <row r="15" spans="1:6">
      <c r="A15" s="13"/>
      <c r="B15" s="14"/>
      <c r="C15" s="11"/>
      <c r="D15" s="12"/>
      <c r="E15" s="12"/>
      <c r="F15" s="12"/>
    </row>
    <row r="16" spans="1:6">
      <c r="A16" s="10" t="s">
        <v>15</v>
      </c>
      <c r="B16" s="14"/>
      <c r="C16" s="11"/>
      <c r="D16" s="12"/>
      <c r="E16" s="12"/>
      <c r="F16" s="12"/>
    </row>
    <row r="17" spans="1:6">
      <c r="A17" s="13" t="s">
        <v>16</v>
      </c>
      <c r="B17" s="14">
        <v>0.01</v>
      </c>
      <c r="C17" s="11"/>
      <c r="D17" s="12">
        <v>48877.86</v>
      </c>
      <c r="E17" s="12">
        <v>48877.86</v>
      </c>
      <c r="F17" s="12">
        <v>48877.86</v>
      </c>
    </row>
    <row r="18" spans="1:6">
      <c r="A18" s="13"/>
      <c r="B18" s="14"/>
      <c r="C18" s="11"/>
      <c r="D18" s="12"/>
      <c r="E18" s="12"/>
      <c r="F18" s="12"/>
    </row>
    <row r="19" spans="1:6">
      <c r="A19" s="10" t="s">
        <v>17</v>
      </c>
      <c r="B19" s="14"/>
      <c r="C19" s="11"/>
      <c r="D19" s="12"/>
      <c r="E19" s="12"/>
      <c r="F19" s="12"/>
    </row>
    <row r="20" spans="1:6">
      <c r="A20" s="13" t="s">
        <v>18</v>
      </c>
      <c r="B20" s="14">
        <v>0.01</v>
      </c>
      <c r="C20" s="11"/>
      <c r="D20" s="12">
        <v>112480.51</v>
      </c>
      <c r="E20" s="12">
        <v>112480.51</v>
      </c>
      <c r="F20" s="12">
        <v>112480.51</v>
      </c>
    </row>
    <row r="21" spans="1:6">
      <c r="A21" s="13"/>
      <c r="B21" s="14"/>
      <c r="C21" s="11"/>
      <c r="D21" s="12"/>
      <c r="E21" s="12"/>
      <c r="F21" s="12"/>
    </row>
    <row r="22" spans="1:6">
      <c r="A22" s="10" t="s">
        <v>19</v>
      </c>
      <c r="B22" s="14"/>
      <c r="C22" s="11"/>
      <c r="D22" s="12"/>
      <c r="E22" s="12"/>
      <c r="F22" s="12"/>
    </row>
    <row r="23" spans="1:6">
      <c r="A23" s="13" t="s">
        <v>20</v>
      </c>
      <c r="B23" s="14">
        <v>0.01</v>
      </c>
      <c r="C23" s="11"/>
      <c r="D23" s="12">
        <v>56740.800000000003</v>
      </c>
      <c r="E23" s="12">
        <v>56740.800000000003</v>
      </c>
      <c r="F23" s="12">
        <v>56740.800000000003</v>
      </c>
    </row>
    <row r="24" spans="1:6">
      <c r="A24" s="13"/>
      <c r="B24" s="14"/>
      <c r="C24" s="11"/>
      <c r="D24" s="12"/>
      <c r="E24" s="12"/>
      <c r="F24" s="12"/>
    </row>
    <row r="25" spans="1:6">
      <c r="A25" s="10" t="s">
        <v>21</v>
      </c>
      <c r="B25" s="14"/>
      <c r="C25" s="11"/>
      <c r="D25" s="12"/>
      <c r="E25" s="12"/>
      <c r="F25" s="12"/>
    </row>
    <row r="26" spans="1:6">
      <c r="A26" s="13" t="s">
        <v>22</v>
      </c>
      <c r="B26" s="14">
        <v>0.01</v>
      </c>
      <c r="C26" s="11"/>
      <c r="D26" s="12">
        <v>5421.09</v>
      </c>
      <c r="E26" s="12">
        <v>5421.09</v>
      </c>
      <c r="F26" s="12">
        <v>5421.09</v>
      </c>
    </row>
    <row r="27" spans="1:6">
      <c r="A27" s="13"/>
      <c r="B27" s="14"/>
      <c r="C27" s="11"/>
      <c r="D27" s="12"/>
      <c r="E27" s="12"/>
      <c r="F27" s="12"/>
    </row>
    <row r="28" spans="1:6">
      <c r="A28" s="10" t="s">
        <v>23</v>
      </c>
      <c r="B28" s="14"/>
      <c r="C28" s="11"/>
      <c r="D28" s="12"/>
      <c r="E28" s="12"/>
      <c r="F28" s="12"/>
    </row>
    <row r="29" spans="1:6">
      <c r="A29" s="13" t="s">
        <v>24</v>
      </c>
      <c r="B29" s="14">
        <v>0.01</v>
      </c>
      <c r="C29" s="11"/>
      <c r="D29" s="12">
        <v>35772.83</v>
      </c>
      <c r="E29" s="12">
        <v>35772.83</v>
      </c>
      <c r="F29" s="12">
        <v>35772.83</v>
      </c>
    </row>
    <row r="30" spans="1:6">
      <c r="A30" s="13"/>
      <c r="B30" s="14"/>
      <c r="C30" s="11"/>
      <c r="D30" s="12"/>
      <c r="E30" s="12"/>
      <c r="F30" s="12"/>
    </row>
    <row r="31" spans="1:6">
      <c r="A31" s="10" t="s">
        <v>25</v>
      </c>
      <c r="B31" s="14"/>
      <c r="C31" s="11"/>
      <c r="D31" s="12"/>
      <c r="E31" s="12"/>
      <c r="F31" s="12"/>
    </row>
    <row r="32" spans="1:6">
      <c r="A32" s="13" t="s">
        <v>26</v>
      </c>
      <c r="B32" s="14">
        <v>0.01</v>
      </c>
      <c r="C32" s="11"/>
      <c r="D32" s="12">
        <v>6273417.1500000004</v>
      </c>
      <c r="E32" s="12">
        <v>6273417.1500000004</v>
      </c>
      <c r="F32" s="12">
        <v>6273417.1500000004</v>
      </c>
    </row>
    <row r="33" spans="1:6">
      <c r="A33" s="13"/>
      <c r="B33" s="14"/>
      <c r="C33" s="11"/>
      <c r="D33" s="12"/>
      <c r="E33" s="12"/>
      <c r="F33" s="12"/>
    </row>
    <row r="34" spans="1:6" ht="15">
      <c r="A34" s="13" t="s">
        <v>27</v>
      </c>
      <c r="B34" s="14"/>
      <c r="C34" s="11"/>
      <c r="D34" s="12"/>
      <c r="E34" s="15">
        <f>SUM(E14:E33)</f>
        <v>6737750.75</v>
      </c>
      <c r="F34" s="15">
        <f>SUM(F14:F33)</f>
        <v>6737750.75</v>
      </c>
    </row>
    <row r="35" spans="1:6">
      <c r="A35" s="13"/>
      <c r="B35" s="14"/>
      <c r="C35" s="11"/>
      <c r="D35" s="12"/>
      <c r="E35" s="12"/>
      <c r="F35" s="12"/>
    </row>
    <row r="36" spans="1:6">
      <c r="A36" s="16" t="s">
        <v>28</v>
      </c>
      <c r="B36" s="14"/>
      <c r="C36" s="11"/>
      <c r="D36" s="12"/>
      <c r="E36" s="12"/>
      <c r="F36" s="12"/>
    </row>
    <row r="37" spans="1:6">
      <c r="A37" s="13"/>
      <c r="B37" s="14"/>
      <c r="C37" s="11"/>
      <c r="D37" s="12"/>
      <c r="E37" s="12"/>
      <c r="F37" s="12"/>
    </row>
    <row r="38" spans="1:6">
      <c r="A38" s="10" t="s">
        <v>29</v>
      </c>
      <c r="B38" s="14"/>
      <c r="C38" s="11"/>
      <c r="D38" s="12"/>
      <c r="E38" s="12"/>
      <c r="F38" s="12"/>
    </row>
    <row r="39" spans="1:6">
      <c r="A39" s="13" t="s">
        <v>30</v>
      </c>
      <c r="B39" s="14">
        <v>0</v>
      </c>
      <c r="C39" s="11"/>
      <c r="D39" s="12">
        <v>7527806.1500000004</v>
      </c>
      <c r="E39" s="12">
        <v>7527806.1500000004</v>
      </c>
      <c r="F39" s="12">
        <v>7527806.1500000004</v>
      </c>
    </row>
    <row r="40" spans="1:6">
      <c r="A40" s="13"/>
      <c r="B40" s="14"/>
      <c r="C40" s="11"/>
      <c r="D40" s="12"/>
      <c r="E40" s="12"/>
      <c r="F40" s="12"/>
    </row>
    <row r="41" spans="1:6">
      <c r="A41" s="10" t="s">
        <v>31</v>
      </c>
      <c r="B41" s="14"/>
      <c r="C41" s="11"/>
      <c r="D41" s="12"/>
      <c r="E41" s="12"/>
      <c r="F41" s="12"/>
    </row>
    <row r="42" spans="1:6">
      <c r="A42" s="17" t="s">
        <v>32</v>
      </c>
      <c r="B42" s="14"/>
      <c r="C42" s="11"/>
      <c r="D42" s="12"/>
      <c r="E42" s="12"/>
      <c r="F42" s="12"/>
    </row>
    <row r="43" spans="1:6">
      <c r="A43" s="13" t="s">
        <v>33</v>
      </c>
      <c r="B43" s="14">
        <v>5.28</v>
      </c>
      <c r="C43" s="11">
        <v>46888</v>
      </c>
      <c r="D43" s="12">
        <v>168000</v>
      </c>
      <c r="E43" s="12">
        <v>167998.07</v>
      </c>
      <c r="F43" s="12">
        <v>167880.64</v>
      </c>
    </row>
    <row r="44" spans="1:6">
      <c r="A44" s="13" t="s">
        <v>34</v>
      </c>
      <c r="B44" s="14">
        <v>5.92</v>
      </c>
      <c r="C44" s="11">
        <v>12413</v>
      </c>
      <c r="D44" s="12">
        <v>5130.9399999999996</v>
      </c>
      <c r="E44" s="12">
        <v>5130.9399999999996</v>
      </c>
      <c r="F44" s="12">
        <v>4968.84</v>
      </c>
    </row>
    <row r="45" spans="1:6">
      <c r="A45" s="13" t="s">
        <v>35</v>
      </c>
      <c r="B45" s="14">
        <v>5.6</v>
      </c>
      <c r="C45" s="11">
        <v>47164</v>
      </c>
      <c r="D45" s="12">
        <v>403000</v>
      </c>
      <c r="E45" s="12">
        <v>402947.65</v>
      </c>
      <c r="F45" s="12">
        <v>405857.27</v>
      </c>
    </row>
    <row r="46" spans="1:6">
      <c r="A46" s="13" t="s">
        <v>36</v>
      </c>
      <c r="B46" s="14">
        <v>5.25</v>
      </c>
      <c r="C46" s="11">
        <v>17954</v>
      </c>
      <c r="D46" s="12">
        <v>608000</v>
      </c>
      <c r="E46" s="12">
        <v>590815.06000000006</v>
      </c>
      <c r="F46" s="12">
        <v>599009.5</v>
      </c>
    </row>
    <row r="47" spans="1:6">
      <c r="A47" s="13" t="s">
        <v>37</v>
      </c>
      <c r="B47" s="14">
        <v>5.9</v>
      </c>
      <c r="C47" s="11">
        <v>46461</v>
      </c>
      <c r="D47" s="12">
        <v>403000</v>
      </c>
      <c r="E47" s="12">
        <v>402993.83</v>
      </c>
      <c r="F47" s="12">
        <v>405087.26</v>
      </c>
    </row>
    <row r="48" spans="1:6">
      <c r="A48" s="13" t="s">
        <v>38</v>
      </c>
      <c r="B48" s="14">
        <v>5.69</v>
      </c>
      <c r="C48" s="11">
        <v>46980</v>
      </c>
      <c r="D48" s="12">
        <v>403000</v>
      </c>
      <c r="E48" s="12">
        <v>402908.88</v>
      </c>
      <c r="F48" s="12">
        <v>405598.75</v>
      </c>
    </row>
    <row r="49" spans="1:6">
      <c r="A49" s="13" t="s">
        <v>39</v>
      </c>
      <c r="B49" s="14">
        <v>5.54</v>
      </c>
      <c r="C49" s="11">
        <v>47465</v>
      </c>
      <c r="D49" s="12">
        <v>378000</v>
      </c>
      <c r="E49" s="12">
        <v>377923.27</v>
      </c>
      <c r="F49" s="12">
        <v>380710.45</v>
      </c>
    </row>
    <row r="50" spans="1:6">
      <c r="A50" s="13" t="s">
        <v>40</v>
      </c>
      <c r="B50" s="14">
        <v>5.84</v>
      </c>
      <c r="C50" s="11">
        <v>13408</v>
      </c>
      <c r="D50" s="12">
        <v>490000</v>
      </c>
      <c r="E50" s="12">
        <v>489901.56</v>
      </c>
      <c r="F50" s="12">
        <v>495941.89</v>
      </c>
    </row>
    <row r="51" spans="1:6">
      <c r="A51" s="13" t="s">
        <v>41</v>
      </c>
      <c r="B51" s="14">
        <v>0.77</v>
      </c>
      <c r="C51" s="11">
        <v>46249</v>
      </c>
      <c r="D51" s="12">
        <v>1090000</v>
      </c>
      <c r="E51" s="12">
        <v>1089872.25</v>
      </c>
      <c r="F51" s="12">
        <v>1082887.75</v>
      </c>
    </row>
    <row r="52" spans="1:6">
      <c r="A52" s="13" t="s">
        <v>42</v>
      </c>
      <c r="B52" s="14">
        <v>1.66</v>
      </c>
      <c r="C52" s="11">
        <v>46803</v>
      </c>
      <c r="D52" s="12">
        <v>823000</v>
      </c>
      <c r="E52" s="12">
        <v>822950.54</v>
      </c>
      <c r="F52" s="12">
        <v>752939.57</v>
      </c>
    </row>
    <row r="53" spans="1:6">
      <c r="A53" s="13" t="s">
        <v>43</v>
      </c>
      <c r="B53" s="14">
        <v>5.3</v>
      </c>
      <c r="C53" s="11">
        <v>46925</v>
      </c>
      <c r="D53" s="12">
        <v>75238.350000000006</v>
      </c>
      <c r="E53" s="12">
        <v>75226.41</v>
      </c>
      <c r="F53" s="12">
        <v>75048.03</v>
      </c>
    </row>
    <row r="54" spans="1:6">
      <c r="A54" s="13" t="s">
        <v>44</v>
      </c>
      <c r="B54" s="14">
        <v>6.29</v>
      </c>
      <c r="C54" s="11">
        <v>11896</v>
      </c>
      <c r="D54" s="12">
        <v>547575.36</v>
      </c>
      <c r="E54" s="12">
        <v>547567.97</v>
      </c>
      <c r="F54" s="12">
        <v>550440.11</v>
      </c>
    </row>
    <row r="55" spans="1:6">
      <c r="A55" s="13" t="s">
        <v>45</v>
      </c>
      <c r="B55" s="14">
        <v>3.61</v>
      </c>
      <c r="C55" s="11">
        <v>12590</v>
      </c>
      <c r="D55" s="12">
        <v>167333.39000000001</v>
      </c>
      <c r="E55" s="12">
        <v>167315.39000000001</v>
      </c>
      <c r="F55" s="12">
        <v>160825.76</v>
      </c>
    </row>
    <row r="56" spans="1:6">
      <c r="A56" s="13" t="s">
        <v>45</v>
      </c>
      <c r="B56" s="14">
        <v>5.5</v>
      </c>
      <c r="C56" s="11">
        <v>13964</v>
      </c>
      <c r="D56" s="12">
        <v>247463.51</v>
      </c>
      <c r="E56" s="12">
        <v>247420.01</v>
      </c>
      <c r="F56" s="12">
        <v>248831.04</v>
      </c>
    </row>
    <row r="57" spans="1:6">
      <c r="A57" s="13" t="s">
        <v>46</v>
      </c>
      <c r="B57" s="14">
        <v>5.19</v>
      </c>
      <c r="C57" s="11">
        <v>46951</v>
      </c>
      <c r="D57" s="12">
        <v>489000</v>
      </c>
      <c r="E57" s="12">
        <v>488980.88</v>
      </c>
      <c r="F57" s="12">
        <v>487702.73</v>
      </c>
    </row>
    <row r="58" spans="1:6">
      <c r="A58" s="13" t="s">
        <v>47</v>
      </c>
      <c r="B58" s="14">
        <v>5.28</v>
      </c>
      <c r="C58" s="11">
        <v>46770</v>
      </c>
      <c r="D58" s="12">
        <v>283000</v>
      </c>
      <c r="E58" s="12">
        <v>282928.51</v>
      </c>
      <c r="F58" s="12">
        <v>283119.40000000002</v>
      </c>
    </row>
    <row r="59" spans="1:6">
      <c r="A59" s="13" t="s">
        <v>48</v>
      </c>
      <c r="B59" s="14">
        <v>1.43</v>
      </c>
      <c r="C59" s="11">
        <v>14385</v>
      </c>
      <c r="D59" s="12">
        <v>354326.97</v>
      </c>
      <c r="E59" s="12">
        <v>354230.59</v>
      </c>
      <c r="F59" s="12">
        <v>327487.8</v>
      </c>
    </row>
    <row r="60" spans="1:6">
      <c r="A60" s="13" t="s">
        <v>49</v>
      </c>
      <c r="B60" s="14">
        <v>5.32</v>
      </c>
      <c r="C60" s="11">
        <v>15757</v>
      </c>
      <c r="D60" s="12">
        <v>447611.68</v>
      </c>
      <c r="E60" s="12">
        <v>447587.16</v>
      </c>
      <c r="F60" s="12">
        <v>446672.77</v>
      </c>
    </row>
    <row r="61" spans="1:6">
      <c r="A61" s="13" t="s">
        <v>50</v>
      </c>
      <c r="B61" s="14">
        <v>5.34</v>
      </c>
      <c r="C61" s="11">
        <v>47223</v>
      </c>
      <c r="D61" s="12">
        <v>187000</v>
      </c>
      <c r="E61" s="12">
        <v>186968.6</v>
      </c>
      <c r="F61" s="12">
        <v>187569.6</v>
      </c>
    </row>
    <row r="62" spans="1:6">
      <c r="A62" s="13" t="s">
        <v>51</v>
      </c>
      <c r="B62" s="14">
        <v>2.59</v>
      </c>
      <c r="C62" s="11">
        <v>13290</v>
      </c>
      <c r="D62" s="12">
        <v>82822.12</v>
      </c>
      <c r="E62" s="12">
        <v>85022.06</v>
      </c>
      <c r="F62" s="12">
        <v>82674.289999999994</v>
      </c>
    </row>
    <row r="63" spans="1:6">
      <c r="A63" s="13" t="s">
        <v>52</v>
      </c>
      <c r="B63" s="14">
        <v>5.81</v>
      </c>
      <c r="C63" s="11">
        <v>11458</v>
      </c>
      <c r="D63" s="12">
        <v>26335.919999999998</v>
      </c>
      <c r="E63" s="12">
        <v>26335.51</v>
      </c>
      <c r="F63" s="12">
        <v>26328.44</v>
      </c>
    </row>
    <row r="64" spans="1:6">
      <c r="A64" s="13" t="s">
        <v>53</v>
      </c>
      <c r="B64" s="14">
        <v>5.98</v>
      </c>
      <c r="C64" s="11">
        <v>46706</v>
      </c>
      <c r="D64" s="12">
        <v>495000</v>
      </c>
      <c r="E64" s="12">
        <v>494973.52</v>
      </c>
      <c r="F64" s="12">
        <v>495875.66</v>
      </c>
    </row>
    <row r="65" spans="1:6">
      <c r="A65" s="13" t="s">
        <v>54</v>
      </c>
      <c r="B65" s="14">
        <v>1.35</v>
      </c>
      <c r="C65" s="11">
        <v>14143</v>
      </c>
      <c r="D65" s="12">
        <v>70372.58</v>
      </c>
      <c r="E65" s="12">
        <v>70363.539999999994</v>
      </c>
      <c r="F65" s="12">
        <v>66650.009999999995</v>
      </c>
    </row>
    <row r="66" spans="1:6">
      <c r="A66" s="13" t="s">
        <v>55</v>
      </c>
      <c r="B66" s="14">
        <v>5.15</v>
      </c>
      <c r="C66" s="11">
        <v>15726</v>
      </c>
      <c r="D66" s="12">
        <v>400064.47</v>
      </c>
      <c r="E66" s="12">
        <v>399954.75</v>
      </c>
      <c r="F66" s="12">
        <v>397991.58</v>
      </c>
    </row>
    <row r="67" spans="1:6">
      <c r="A67" s="13" t="s">
        <v>56</v>
      </c>
      <c r="B67" s="14">
        <v>3.05</v>
      </c>
      <c r="C67" s="11">
        <v>14173</v>
      </c>
      <c r="D67" s="12">
        <v>154427.70000000001</v>
      </c>
      <c r="E67" s="12">
        <v>154388.68</v>
      </c>
      <c r="F67" s="12">
        <v>148649.35999999999</v>
      </c>
    </row>
    <row r="68" spans="1:6">
      <c r="A68" s="13" t="s">
        <v>57</v>
      </c>
      <c r="B68" s="14">
        <v>5.8</v>
      </c>
      <c r="C68" s="11">
        <v>14721</v>
      </c>
      <c r="D68" s="12">
        <v>276190.40999999997</v>
      </c>
      <c r="E68" s="12">
        <v>276186.77</v>
      </c>
      <c r="F68" s="12">
        <v>275721.74</v>
      </c>
    </row>
    <row r="69" spans="1:6">
      <c r="A69" s="13" t="s">
        <v>58</v>
      </c>
      <c r="B69" s="14">
        <v>6.43</v>
      </c>
      <c r="C69" s="11">
        <v>11679</v>
      </c>
      <c r="D69" s="12">
        <v>391000</v>
      </c>
      <c r="E69" s="12">
        <v>390960.74</v>
      </c>
      <c r="F69" s="12">
        <v>392985.5</v>
      </c>
    </row>
    <row r="70" spans="1:6">
      <c r="A70" s="13"/>
      <c r="B70" s="14"/>
      <c r="C70" s="11"/>
      <c r="D70" s="12"/>
      <c r="E70" s="12"/>
      <c r="F70" s="12"/>
    </row>
    <row r="71" spans="1:6">
      <c r="A71" s="17" t="s">
        <v>59</v>
      </c>
    </row>
    <row r="72" spans="1:6">
      <c r="A72" s="13" t="s">
        <v>60</v>
      </c>
      <c r="B72" s="14">
        <v>6.15</v>
      </c>
      <c r="C72" s="11">
        <v>20500</v>
      </c>
      <c r="D72" s="12">
        <v>299250</v>
      </c>
      <c r="E72" s="12">
        <v>308208.05</v>
      </c>
      <c r="F72" s="12">
        <v>300076.89</v>
      </c>
    </row>
    <row r="73" spans="1:6">
      <c r="A73" s="13" t="s">
        <v>61</v>
      </c>
      <c r="B73" s="14">
        <v>1.49</v>
      </c>
      <c r="C73" s="11">
        <v>19982</v>
      </c>
      <c r="D73" s="12">
        <v>4025307.43</v>
      </c>
      <c r="E73" s="12">
        <v>416801.68</v>
      </c>
      <c r="F73" s="12">
        <v>261528.65</v>
      </c>
    </row>
    <row r="74" spans="1:6">
      <c r="A74" s="13" t="s">
        <v>62</v>
      </c>
      <c r="B74" s="14">
        <v>1</v>
      </c>
      <c r="C74" s="11">
        <v>19890</v>
      </c>
      <c r="D74" s="12">
        <v>5560836</v>
      </c>
      <c r="E74" s="12">
        <v>370081.78</v>
      </c>
      <c r="F74" s="12">
        <v>227032.25</v>
      </c>
    </row>
    <row r="75" spans="1:6">
      <c r="A75" s="13" t="s">
        <v>63</v>
      </c>
      <c r="B75" s="14">
        <v>0.92</v>
      </c>
      <c r="C75" s="11">
        <v>20043</v>
      </c>
      <c r="D75" s="12">
        <v>2614303.9700000002</v>
      </c>
      <c r="E75" s="12">
        <v>179006.58</v>
      </c>
      <c r="F75" s="12">
        <v>118751.62</v>
      </c>
    </row>
    <row r="76" spans="1:6">
      <c r="A76" s="13" t="s">
        <v>64</v>
      </c>
      <c r="B76" s="14">
        <v>6.05</v>
      </c>
      <c r="C76" s="11">
        <v>20804</v>
      </c>
      <c r="D76" s="12">
        <v>215643</v>
      </c>
      <c r="E76" s="12">
        <v>222112.01</v>
      </c>
      <c r="F76" s="12">
        <v>227226.8</v>
      </c>
    </row>
    <row r="77" spans="1:6">
      <c r="A77" s="13" t="s">
        <v>65</v>
      </c>
      <c r="B77" s="14">
        <v>6.59</v>
      </c>
      <c r="C77" s="11">
        <v>20804</v>
      </c>
      <c r="D77" s="12">
        <v>249000</v>
      </c>
      <c r="E77" s="12">
        <v>256468.85</v>
      </c>
      <c r="F77" s="12">
        <v>264304.86</v>
      </c>
    </row>
    <row r="78" spans="1:6">
      <c r="A78" s="13" t="s">
        <v>66</v>
      </c>
      <c r="B78" s="14">
        <v>6.16</v>
      </c>
      <c r="C78" s="11">
        <v>20804</v>
      </c>
      <c r="D78" s="12">
        <v>174000</v>
      </c>
      <c r="E78" s="12">
        <v>181796.02</v>
      </c>
      <c r="F78" s="12">
        <v>184056.4</v>
      </c>
    </row>
    <row r="79" spans="1:6">
      <c r="A79" s="13" t="s">
        <v>67</v>
      </c>
      <c r="B79" s="14">
        <v>6.39</v>
      </c>
      <c r="C79" s="11">
        <v>13408</v>
      </c>
      <c r="D79" s="12">
        <v>496000</v>
      </c>
      <c r="E79" s="12">
        <v>480742.5</v>
      </c>
      <c r="F79" s="12">
        <v>488740.74</v>
      </c>
    </row>
    <row r="80" spans="1:6">
      <c r="A80" s="13" t="s">
        <v>68</v>
      </c>
      <c r="B80" s="14">
        <v>4.28</v>
      </c>
      <c r="C80" s="11">
        <v>18855</v>
      </c>
      <c r="D80" s="12">
        <v>400000</v>
      </c>
      <c r="E80" s="12">
        <v>461171.88</v>
      </c>
      <c r="F80" s="12">
        <v>381879.16</v>
      </c>
    </row>
    <row r="81" spans="1:6">
      <c r="A81" s="13" t="s">
        <v>69</v>
      </c>
      <c r="B81" s="14">
        <v>6</v>
      </c>
      <c r="C81" s="11">
        <v>20145</v>
      </c>
      <c r="D81" s="12">
        <v>276181.18</v>
      </c>
      <c r="E81" s="12">
        <v>273792.73</v>
      </c>
      <c r="F81" s="12">
        <v>274861.5</v>
      </c>
    </row>
    <row r="82" spans="1:6">
      <c r="A82" s="13" t="s">
        <v>69</v>
      </c>
      <c r="B82" s="14">
        <v>6</v>
      </c>
      <c r="C82" s="11">
        <v>20173</v>
      </c>
      <c r="D82" s="12">
        <v>474804.7</v>
      </c>
      <c r="E82" s="12">
        <v>469472.87</v>
      </c>
      <c r="F82" s="12">
        <v>472310.27</v>
      </c>
    </row>
    <row r="83" spans="1:6">
      <c r="A83" s="13" t="s">
        <v>70</v>
      </c>
      <c r="B83" s="14">
        <v>2.87</v>
      </c>
      <c r="C83" s="11">
        <v>20677</v>
      </c>
      <c r="D83" s="12">
        <v>177000</v>
      </c>
      <c r="E83" s="12">
        <v>162978.28</v>
      </c>
      <c r="F83" s="12">
        <v>157473.07999999999</v>
      </c>
    </row>
    <row r="84" spans="1:6">
      <c r="A84" s="13" t="s">
        <v>71</v>
      </c>
      <c r="B84" s="14">
        <v>4.74</v>
      </c>
      <c r="C84" s="11">
        <v>19859</v>
      </c>
      <c r="D84" s="12">
        <v>390093</v>
      </c>
      <c r="E84" s="12">
        <v>393714.94</v>
      </c>
      <c r="F84" s="12">
        <v>373287.25</v>
      </c>
    </row>
    <row r="85" spans="1:6">
      <c r="A85" s="13" t="s">
        <v>72</v>
      </c>
      <c r="B85" s="14">
        <v>3.47</v>
      </c>
      <c r="C85" s="11">
        <v>18548</v>
      </c>
      <c r="D85" s="12">
        <v>255000</v>
      </c>
      <c r="E85" s="12">
        <v>275091.21000000002</v>
      </c>
      <c r="F85" s="12">
        <v>240231.5</v>
      </c>
    </row>
    <row r="86" spans="1:6">
      <c r="A86" s="13" t="s">
        <v>73</v>
      </c>
      <c r="B86" s="14">
        <v>2.93</v>
      </c>
      <c r="C86" s="11">
        <v>20135</v>
      </c>
      <c r="D86" s="12">
        <v>92000</v>
      </c>
      <c r="E86" s="12">
        <v>82839.53</v>
      </c>
      <c r="F86" s="12">
        <v>78196.61</v>
      </c>
    </row>
    <row r="87" spans="1:6">
      <c r="A87" s="13" t="s">
        <v>74</v>
      </c>
      <c r="B87" s="14">
        <v>6.8</v>
      </c>
      <c r="C87" s="11">
        <v>20774</v>
      </c>
      <c r="D87" s="12">
        <v>224280</v>
      </c>
      <c r="E87" s="12">
        <v>248381.34</v>
      </c>
      <c r="F87" s="12">
        <v>247833.46</v>
      </c>
    </row>
    <row r="88" spans="1:6">
      <c r="A88" s="13" t="s">
        <v>75</v>
      </c>
      <c r="B88" s="14">
        <v>2.39</v>
      </c>
      <c r="C88" s="11">
        <v>19982</v>
      </c>
      <c r="D88" s="12">
        <v>154000</v>
      </c>
      <c r="E88" s="12">
        <v>132945.31</v>
      </c>
      <c r="F88" s="12">
        <v>126982.96</v>
      </c>
    </row>
    <row r="89" spans="1:6">
      <c r="A89" s="13" t="s">
        <v>76</v>
      </c>
      <c r="B89" s="14">
        <v>2.67</v>
      </c>
      <c r="C89" s="11">
        <v>20073</v>
      </c>
      <c r="D89" s="12">
        <v>255000</v>
      </c>
      <c r="E89" s="12">
        <v>225724.79999999999</v>
      </c>
      <c r="F89" s="12">
        <v>213255.4</v>
      </c>
    </row>
    <row r="90" spans="1:6">
      <c r="A90" s="13" t="s">
        <v>77</v>
      </c>
      <c r="B90" s="14">
        <v>4.41</v>
      </c>
      <c r="C90" s="11">
        <v>18942</v>
      </c>
      <c r="D90" s="12">
        <v>535000</v>
      </c>
      <c r="E90" s="12">
        <v>622752.54</v>
      </c>
      <c r="F90" s="12">
        <v>504470.28</v>
      </c>
    </row>
    <row r="91" spans="1:6">
      <c r="A91" s="13" t="s">
        <v>78</v>
      </c>
      <c r="B91" s="14">
        <v>4.71</v>
      </c>
      <c r="C91" s="11">
        <v>18916</v>
      </c>
      <c r="D91" s="12">
        <v>290000</v>
      </c>
      <c r="E91" s="12">
        <v>298673.46999999997</v>
      </c>
      <c r="F91" s="12">
        <v>270950.96999999997</v>
      </c>
    </row>
    <row r="92" spans="1:6">
      <c r="A92" s="13" t="s">
        <v>79</v>
      </c>
      <c r="B92" s="14">
        <v>2.04</v>
      </c>
      <c r="C92" s="11">
        <v>19555</v>
      </c>
      <c r="D92" s="12">
        <v>171000</v>
      </c>
      <c r="E92" s="12">
        <v>146331.91</v>
      </c>
      <c r="F92" s="12">
        <v>142592.57</v>
      </c>
    </row>
    <row r="93" spans="1:6">
      <c r="A93" s="13" t="s">
        <v>80</v>
      </c>
      <c r="B93" s="14">
        <v>4.22</v>
      </c>
      <c r="C93" s="11">
        <v>17882</v>
      </c>
      <c r="D93" s="12">
        <v>352000</v>
      </c>
      <c r="E93" s="12">
        <v>327662.5</v>
      </c>
      <c r="F93" s="12">
        <v>336726.47</v>
      </c>
    </row>
    <row r="94" spans="1:6">
      <c r="A94" s="13" t="s">
        <v>80</v>
      </c>
      <c r="B94" s="14">
        <v>4.1500000000000004</v>
      </c>
      <c r="C94" s="11">
        <v>18855</v>
      </c>
      <c r="D94" s="12">
        <v>250000</v>
      </c>
      <c r="E94" s="12">
        <v>281875</v>
      </c>
      <c r="F94" s="12">
        <v>236103.65</v>
      </c>
    </row>
    <row r="95" spans="1:6">
      <c r="A95" s="13" t="s">
        <v>81</v>
      </c>
      <c r="B95" s="14">
        <v>3.99</v>
      </c>
      <c r="C95" s="11">
        <v>17511</v>
      </c>
      <c r="D95" s="12">
        <v>285000</v>
      </c>
      <c r="E95" s="12">
        <v>288039.26</v>
      </c>
      <c r="F95" s="12">
        <v>274419.55</v>
      </c>
    </row>
    <row r="96" spans="1:6">
      <c r="A96" s="13" t="s">
        <v>82</v>
      </c>
      <c r="B96" s="14">
        <v>3.28</v>
      </c>
      <c r="C96" s="11">
        <v>18028</v>
      </c>
      <c r="D96" s="12">
        <v>663500</v>
      </c>
      <c r="E96" s="12">
        <v>682271</v>
      </c>
      <c r="F96" s="12">
        <v>633225.81999999995</v>
      </c>
    </row>
    <row r="97" spans="1:6">
      <c r="A97" s="13" t="s">
        <v>83</v>
      </c>
      <c r="B97" s="14">
        <v>2.21</v>
      </c>
      <c r="C97" s="11">
        <v>24497</v>
      </c>
      <c r="D97" s="12">
        <v>118469.21</v>
      </c>
      <c r="E97" s="12">
        <v>118467.14</v>
      </c>
      <c r="F97" s="12">
        <v>100593.24</v>
      </c>
    </row>
    <row r="98" spans="1:6">
      <c r="A98" s="13" t="s">
        <v>84</v>
      </c>
      <c r="B98" s="14">
        <v>6.51</v>
      </c>
      <c r="C98" s="11">
        <v>20495</v>
      </c>
      <c r="D98" s="12">
        <v>439000</v>
      </c>
      <c r="E98" s="12">
        <v>450455.24</v>
      </c>
      <c r="F98" s="12">
        <v>437109.71</v>
      </c>
    </row>
    <row r="99" spans="1:6">
      <c r="A99" s="13" t="s">
        <v>85</v>
      </c>
      <c r="B99" s="14">
        <v>1.26</v>
      </c>
      <c r="C99" s="11">
        <v>24313</v>
      </c>
      <c r="D99" s="12">
        <v>394340.56</v>
      </c>
      <c r="E99" s="12">
        <v>394332.75</v>
      </c>
      <c r="F99" s="12">
        <v>319292.03000000003</v>
      </c>
    </row>
    <row r="100" spans="1:6">
      <c r="A100" s="13" t="s">
        <v>86</v>
      </c>
      <c r="B100" s="14">
        <v>0.85</v>
      </c>
      <c r="C100" s="11">
        <v>18393</v>
      </c>
      <c r="D100" s="12">
        <v>3703415.82</v>
      </c>
      <c r="E100" s="12">
        <v>88049.75</v>
      </c>
      <c r="F100" s="12">
        <v>12668.27</v>
      </c>
    </row>
    <row r="101" spans="1:6">
      <c r="A101" s="13" t="s">
        <v>87</v>
      </c>
      <c r="B101" s="14">
        <v>3.38</v>
      </c>
      <c r="C101" s="11">
        <v>14250</v>
      </c>
      <c r="D101" s="12">
        <v>251000</v>
      </c>
      <c r="E101" s="12">
        <v>258027.5</v>
      </c>
      <c r="F101" s="12">
        <v>209516.63</v>
      </c>
    </row>
    <row r="102" spans="1:6">
      <c r="A102" s="13" t="s">
        <v>88</v>
      </c>
      <c r="B102" s="14">
        <v>6</v>
      </c>
      <c r="C102" s="11">
        <v>20022</v>
      </c>
      <c r="D102" s="12">
        <v>440039.2</v>
      </c>
      <c r="E102" s="12">
        <v>436816.06</v>
      </c>
      <c r="F102" s="12">
        <v>438013.22</v>
      </c>
    </row>
    <row r="103" spans="1:6">
      <c r="A103" s="13" t="s">
        <v>89</v>
      </c>
      <c r="B103" s="14">
        <v>6.39</v>
      </c>
      <c r="C103" s="11">
        <v>14199</v>
      </c>
      <c r="D103" s="12">
        <v>483678.71</v>
      </c>
      <c r="E103" s="12">
        <v>482922.96</v>
      </c>
      <c r="F103" s="12">
        <v>482621.19</v>
      </c>
    </row>
    <row r="104" spans="1:6">
      <c r="A104" s="13" t="s">
        <v>90</v>
      </c>
      <c r="B104" s="14">
        <v>6.01</v>
      </c>
      <c r="C104" s="11">
        <v>20804</v>
      </c>
      <c r="D104" s="12">
        <v>237120</v>
      </c>
      <c r="E104" s="12">
        <v>244331.41</v>
      </c>
      <c r="F104" s="12">
        <v>251406.24</v>
      </c>
    </row>
    <row r="105" spans="1:6">
      <c r="A105" s="13" t="s">
        <v>91</v>
      </c>
      <c r="B105" s="14">
        <v>6.77</v>
      </c>
      <c r="C105" s="11">
        <v>14291</v>
      </c>
      <c r="D105" s="12">
        <v>502328.07</v>
      </c>
      <c r="E105" s="12">
        <v>501072.15</v>
      </c>
      <c r="F105" s="12">
        <v>500601.32</v>
      </c>
    </row>
    <row r="106" spans="1:6">
      <c r="A106" s="13" t="s">
        <v>92</v>
      </c>
      <c r="B106" s="14">
        <v>7.46</v>
      </c>
      <c r="C106" s="11">
        <v>47314</v>
      </c>
      <c r="D106" s="12">
        <v>521000</v>
      </c>
      <c r="E106" s="12">
        <v>519697.5</v>
      </c>
      <c r="F106" s="12">
        <v>518557.81</v>
      </c>
    </row>
    <row r="107" spans="1:6">
      <c r="A107" s="13" t="s">
        <v>93</v>
      </c>
      <c r="B107" s="14">
        <v>3.38</v>
      </c>
      <c r="C107" s="11">
        <v>14409</v>
      </c>
      <c r="D107" s="12">
        <v>193000</v>
      </c>
      <c r="E107" s="12">
        <v>189230.47</v>
      </c>
      <c r="F107" s="12">
        <v>179338.75</v>
      </c>
    </row>
    <row r="108" spans="1:6">
      <c r="A108" s="13" t="s">
        <v>94</v>
      </c>
      <c r="B108" s="14">
        <v>6.88</v>
      </c>
      <c r="C108" s="11">
        <v>13864</v>
      </c>
      <c r="D108" s="12">
        <v>502000</v>
      </c>
      <c r="E108" s="12">
        <v>494783.75</v>
      </c>
      <c r="F108" s="12">
        <v>501216.73</v>
      </c>
    </row>
    <row r="109" spans="1:6">
      <c r="A109" s="13" t="s">
        <v>95</v>
      </c>
      <c r="B109" s="14">
        <v>2.62</v>
      </c>
      <c r="C109" s="11">
        <v>21879</v>
      </c>
      <c r="D109" s="12">
        <v>61786.59</v>
      </c>
      <c r="E109" s="12">
        <v>61786.43</v>
      </c>
      <c r="F109" s="12">
        <v>59854.37</v>
      </c>
    </row>
    <row r="110" spans="1:6">
      <c r="A110" s="13" t="s">
        <v>96</v>
      </c>
      <c r="B110" s="14">
        <v>3.43</v>
      </c>
      <c r="C110" s="11">
        <v>13459</v>
      </c>
      <c r="D110" s="12">
        <v>529000</v>
      </c>
      <c r="E110" s="12">
        <v>541268.94999999995</v>
      </c>
      <c r="F110" s="12">
        <v>516549.14</v>
      </c>
    </row>
    <row r="111" spans="1:6">
      <c r="A111" s="13" t="s">
        <v>97</v>
      </c>
      <c r="B111" s="14">
        <v>3.2</v>
      </c>
      <c r="C111" s="11">
        <v>15319</v>
      </c>
      <c r="D111" s="12">
        <v>499000</v>
      </c>
      <c r="E111" s="12">
        <v>542389.61</v>
      </c>
      <c r="F111" s="12">
        <v>443702.92</v>
      </c>
    </row>
    <row r="112" spans="1:6">
      <c r="A112" s="13" t="s">
        <v>98</v>
      </c>
      <c r="B112" s="14">
        <v>3.69</v>
      </c>
      <c r="C112" s="11">
        <v>21879</v>
      </c>
      <c r="D112" s="12">
        <v>98001.14</v>
      </c>
      <c r="E112" s="12">
        <v>97998.9</v>
      </c>
      <c r="F112" s="12">
        <v>92867.97</v>
      </c>
    </row>
    <row r="113" spans="1:6">
      <c r="A113" s="13" t="s">
        <v>99</v>
      </c>
      <c r="B113" s="14">
        <v>6</v>
      </c>
      <c r="C113" s="11">
        <v>19961</v>
      </c>
      <c r="D113" s="12">
        <v>399212.35</v>
      </c>
      <c r="E113" s="12">
        <v>396597.79</v>
      </c>
      <c r="F113" s="12">
        <v>398830.54</v>
      </c>
    </row>
    <row r="114" spans="1:6">
      <c r="A114" s="13" t="s">
        <v>100</v>
      </c>
      <c r="B114" s="14">
        <v>2.13</v>
      </c>
      <c r="C114" s="11">
        <v>14498</v>
      </c>
      <c r="D114" s="12">
        <v>537000</v>
      </c>
      <c r="E114" s="12">
        <v>542097.30000000005</v>
      </c>
      <c r="F114" s="12">
        <v>477406.37</v>
      </c>
    </row>
    <row r="115" spans="1:6">
      <c r="A115" s="13" t="s">
        <v>101</v>
      </c>
      <c r="B115" s="14">
        <v>2.71</v>
      </c>
      <c r="C115" s="11">
        <v>21879</v>
      </c>
      <c r="D115" s="12">
        <v>154725.5</v>
      </c>
      <c r="E115" s="12">
        <v>154725.5</v>
      </c>
      <c r="F115" s="12">
        <v>142764.03</v>
      </c>
    </row>
    <row r="116" spans="1:6">
      <c r="A116" s="13" t="s">
        <v>102</v>
      </c>
      <c r="B116" s="14">
        <v>1.1299999999999999</v>
      </c>
      <c r="C116" s="11">
        <v>20631</v>
      </c>
      <c r="D116" s="12">
        <v>277231.95</v>
      </c>
      <c r="E116" s="12">
        <v>277227.49</v>
      </c>
      <c r="F116" s="12">
        <v>230334.56</v>
      </c>
    </row>
    <row r="117" spans="1:6">
      <c r="A117" s="13" t="s">
        <v>103</v>
      </c>
      <c r="B117" s="14">
        <v>6.13</v>
      </c>
      <c r="C117" s="11">
        <v>23432</v>
      </c>
      <c r="D117" s="12">
        <v>486343.14</v>
      </c>
      <c r="E117" s="12">
        <v>486335.7</v>
      </c>
      <c r="F117" s="12">
        <v>485700.24</v>
      </c>
    </row>
    <row r="118" spans="1:6">
      <c r="A118" s="13" t="s">
        <v>104</v>
      </c>
      <c r="B118" s="14">
        <v>3.75</v>
      </c>
      <c r="C118" s="11">
        <v>22914</v>
      </c>
      <c r="D118" s="12">
        <v>883776.56</v>
      </c>
      <c r="E118" s="12">
        <v>839472.12</v>
      </c>
      <c r="F118" s="12">
        <v>824219.48</v>
      </c>
    </row>
    <row r="119" spans="1:6">
      <c r="A119" s="13" t="s">
        <v>105</v>
      </c>
      <c r="B119" s="14">
        <v>1.05</v>
      </c>
      <c r="C119" s="11">
        <v>24283</v>
      </c>
      <c r="D119" s="12">
        <v>346337.58</v>
      </c>
      <c r="E119" s="12">
        <v>346334.97</v>
      </c>
      <c r="F119" s="12">
        <v>290475.06</v>
      </c>
    </row>
    <row r="120" spans="1:6">
      <c r="A120" s="13" t="s">
        <v>105</v>
      </c>
      <c r="B120" s="14">
        <v>3.64</v>
      </c>
      <c r="C120" s="11">
        <v>21879</v>
      </c>
      <c r="D120" s="12">
        <v>33896.67</v>
      </c>
      <c r="E120" s="12">
        <v>33896.559999999998</v>
      </c>
      <c r="F120" s="12">
        <v>32907.53</v>
      </c>
    </row>
    <row r="121" spans="1:6">
      <c r="A121" s="13" t="s">
        <v>105</v>
      </c>
      <c r="B121" s="14">
        <v>1.63</v>
      </c>
      <c r="C121" s="11">
        <v>24405</v>
      </c>
      <c r="D121" s="12">
        <v>484925.35</v>
      </c>
      <c r="E121" s="12">
        <v>484916.32</v>
      </c>
      <c r="F121" s="12">
        <v>404203.95</v>
      </c>
    </row>
    <row r="122" spans="1:6">
      <c r="A122" s="13" t="s">
        <v>106</v>
      </c>
      <c r="B122" s="14">
        <v>6.83</v>
      </c>
      <c r="C122" s="11">
        <v>19961</v>
      </c>
      <c r="D122" s="12">
        <v>424082.96</v>
      </c>
      <c r="E122" s="12">
        <v>424082.96</v>
      </c>
      <c r="F122" s="12">
        <v>426457.57</v>
      </c>
    </row>
    <row r="123" spans="1:6">
      <c r="A123" s="13" t="s">
        <v>107</v>
      </c>
      <c r="B123" s="14">
        <v>7.68</v>
      </c>
      <c r="C123" s="11">
        <v>13442</v>
      </c>
      <c r="D123" s="12">
        <v>410000</v>
      </c>
      <c r="E123" s="12">
        <v>407949.92</v>
      </c>
      <c r="F123" s="12">
        <v>410768.05</v>
      </c>
    </row>
    <row r="124" spans="1:6">
      <c r="A124" s="13" t="s">
        <v>108</v>
      </c>
      <c r="B124" s="14">
        <v>1.92</v>
      </c>
      <c r="C124" s="11">
        <v>24436</v>
      </c>
      <c r="D124" s="12">
        <v>397091.26</v>
      </c>
      <c r="E124" s="12">
        <v>397090.39</v>
      </c>
      <c r="F124" s="12">
        <v>338200.72</v>
      </c>
    </row>
    <row r="125" spans="1:6">
      <c r="A125" s="13" t="s">
        <v>109</v>
      </c>
      <c r="B125" s="14">
        <v>4.3</v>
      </c>
      <c r="C125" s="11">
        <v>19008</v>
      </c>
      <c r="D125" s="12">
        <v>850000</v>
      </c>
      <c r="E125" s="12">
        <v>977068.36</v>
      </c>
      <c r="F125" s="12">
        <v>812768.56</v>
      </c>
    </row>
    <row r="126" spans="1:6">
      <c r="A126" s="13" t="s">
        <v>110</v>
      </c>
      <c r="B126" s="14">
        <v>5.31</v>
      </c>
      <c r="C126" s="11">
        <v>12980</v>
      </c>
      <c r="D126" s="12">
        <v>361000</v>
      </c>
      <c r="E126" s="12">
        <v>355325.04</v>
      </c>
      <c r="F126" s="12">
        <v>354146.88</v>
      </c>
    </row>
    <row r="127" spans="1:6">
      <c r="A127" s="13" t="s">
        <v>111</v>
      </c>
      <c r="B127" s="14">
        <v>4.07</v>
      </c>
      <c r="C127" s="11">
        <v>21078</v>
      </c>
      <c r="D127" s="12">
        <v>390000</v>
      </c>
      <c r="E127" s="12">
        <v>415883.2</v>
      </c>
      <c r="F127" s="12">
        <v>359427.12</v>
      </c>
    </row>
    <row r="128" spans="1:6">
      <c r="A128" s="16"/>
      <c r="B128" s="14"/>
      <c r="C128" s="11"/>
      <c r="D128" s="12"/>
      <c r="E128" s="12"/>
      <c r="F128" s="12"/>
    </row>
    <row r="129" spans="1:6">
      <c r="A129" s="17" t="s">
        <v>112</v>
      </c>
      <c r="B129" s="14"/>
      <c r="C129" s="11"/>
      <c r="D129" s="12"/>
      <c r="E129" s="12"/>
      <c r="F129" s="12"/>
    </row>
    <row r="130" spans="1:6" ht="13.5" customHeight="1">
      <c r="A130" s="13" t="s">
        <v>113</v>
      </c>
      <c r="B130" s="14">
        <v>2.6</v>
      </c>
      <c r="C130" s="11">
        <v>45617</v>
      </c>
      <c r="D130" s="12">
        <v>1065000</v>
      </c>
      <c r="E130" s="12">
        <v>1135158.1299999999</v>
      </c>
      <c r="F130" s="12">
        <v>1053261.42</v>
      </c>
    </row>
    <row r="131" spans="1:6" ht="13.5" customHeight="1">
      <c r="A131" s="13" t="s">
        <v>114</v>
      </c>
      <c r="B131" s="14">
        <v>4.95</v>
      </c>
      <c r="C131" s="11">
        <v>11397</v>
      </c>
      <c r="D131" s="12">
        <v>1540000</v>
      </c>
      <c r="E131" s="12">
        <v>1538398.4</v>
      </c>
      <c r="F131" s="12">
        <v>1535994.37</v>
      </c>
    </row>
    <row r="132" spans="1:6" ht="13.5" customHeight="1">
      <c r="A132" s="13" t="s">
        <v>115</v>
      </c>
      <c r="B132" s="14">
        <v>2.95</v>
      </c>
      <c r="C132" s="11">
        <v>46347</v>
      </c>
      <c r="D132" s="12">
        <v>495000</v>
      </c>
      <c r="E132" s="12">
        <v>545836.80000000005</v>
      </c>
      <c r="F132" s="12">
        <v>471857.06</v>
      </c>
    </row>
    <row r="133" spans="1:6" ht="13.5" customHeight="1">
      <c r="A133" s="13" t="s">
        <v>116</v>
      </c>
      <c r="B133" s="14">
        <v>4.8</v>
      </c>
      <c r="C133" s="11">
        <v>47212</v>
      </c>
      <c r="D133" s="12">
        <v>495000</v>
      </c>
      <c r="E133" s="12">
        <v>494262.45</v>
      </c>
      <c r="F133" s="12">
        <v>495528</v>
      </c>
    </row>
    <row r="134" spans="1:6" ht="13.5" customHeight="1">
      <c r="A134" s="13" t="s">
        <v>117</v>
      </c>
      <c r="B134" s="14">
        <v>4.95</v>
      </c>
      <c r="C134" s="11">
        <v>12513</v>
      </c>
      <c r="D134" s="12">
        <v>1065000</v>
      </c>
      <c r="E134" s="12">
        <v>1061306.3500000001</v>
      </c>
      <c r="F134" s="12">
        <v>1060248.75</v>
      </c>
    </row>
    <row r="135" spans="1:6" ht="13.5" customHeight="1">
      <c r="A135" s="13" t="s">
        <v>118</v>
      </c>
      <c r="B135" s="14">
        <v>5.92</v>
      </c>
      <c r="C135" s="11">
        <v>12899</v>
      </c>
      <c r="D135" s="12">
        <v>385000</v>
      </c>
      <c r="E135" s="12">
        <v>385000</v>
      </c>
      <c r="F135" s="12">
        <v>391148.06</v>
      </c>
    </row>
    <row r="136" spans="1:6" ht="13.5" customHeight="1">
      <c r="A136" s="13" t="s">
        <v>119</v>
      </c>
      <c r="B136" s="14">
        <v>6.49</v>
      </c>
      <c r="C136" s="11">
        <v>11626</v>
      </c>
      <c r="D136" s="12">
        <v>355000</v>
      </c>
      <c r="E136" s="12">
        <v>355000</v>
      </c>
      <c r="F136" s="12">
        <v>378454.54</v>
      </c>
    </row>
    <row r="137" spans="1:6" ht="13.5" customHeight="1">
      <c r="A137" s="13" t="s">
        <v>120</v>
      </c>
      <c r="B137" s="14">
        <v>5.53</v>
      </c>
      <c r="C137" s="11">
        <v>11073</v>
      </c>
      <c r="D137" s="12">
        <v>395000</v>
      </c>
      <c r="E137" s="12">
        <v>395000</v>
      </c>
      <c r="F137" s="12">
        <v>399550.74</v>
      </c>
    </row>
    <row r="138" spans="1:6" ht="13.5" customHeight="1">
      <c r="A138" s="13" t="s">
        <v>121</v>
      </c>
      <c r="B138" s="14">
        <v>5.25</v>
      </c>
      <c r="C138" s="11">
        <v>11019</v>
      </c>
      <c r="D138" s="12">
        <v>750000</v>
      </c>
      <c r="E138" s="12">
        <v>748267.5</v>
      </c>
      <c r="F138" s="12">
        <v>755501.75</v>
      </c>
    </row>
    <row r="139" spans="1:6" ht="13.5" customHeight="1">
      <c r="A139" s="13" t="s">
        <v>122</v>
      </c>
      <c r="B139" s="14">
        <v>5.3</v>
      </c>
      <c r="C139" s="11">
        <v>11383</v>
      </c>
      <c r="D139" s="12">
        <v>315000</v>
      </c>
      <c r="E139" s="12">
        <v>314181</v>
      </c>
      <c r="F139" s="12">
        <v>314084.56</v>
      </c>
    </row>
    <row r="140" spans="1:6" ht="13.5" customHeight="1">
      <c r="A140" s="13" t="s">
        <v>123</v>
      </c>
      <c r="B140" s="14">
        <v>5.45</v>
      </c>
      <c r="C140" s="11">
        <v>12479</v>
      </c>
      <c r="D140" s="12">
        <v>1435000</v>
      </c>
      <c r="E140" s="12">
        <v>1434028.4</v>
      </c>
      <c r="F140" s="12">
        <v>1428697.21</v>
      </c>
    </row>
    <row r="141" spans="1:6" ht="13.5" customHeight="1">
      <c r="A141" s="13" t="s">
        <v>124</v>
      </c>
      <c r="B141" s="14">
        <v>5.15</v>
      </c>
      <c r="C141" s="11">
        <v>47178</v>
      </c>
      <c r="D141" s="12">
        <v>460000</v>
      </c>
      <c r="E141" s="12">
        <v>459360.6</v>
      </c>
      <c r="F141" s="12">
        <v>458717.07</v>
      </c>
    </row>
    <row r="142" spans="1:6" ht="13.5" customHeight="1">
      <c r="A142" s="13" t="s">
        <v>125</v>
      </c>
      <c r="B142" s="14">
        <v>2.2999999999999998</v>
      </c>
      <c r="C142" s="11">
        <v>46539</v>
      </c>
      <c r="D142" s="12">
        <v>455000</v>
      </c>
      <c r="E142" s="12">
        <v>454326.6</v>
      </c>
      <c r="F142" s="12">
        <v>420898.4</v>
      </c>
    </row>
    <row r="143" spans="1:6" ht="13.5" customHeight="1">
      <c r="A143" s="13" t="s">
        <v>126</v>
      </c>
      <c r="B143" s="14">
        <v>4.3499999999999996</v>
      </c>
      <c r="C143" s="11">
        <v>47178</v>
      </c>
      <c r="D143" s="12">
        <v>745000</v>
      </c>
      <c r="E143" s="12">
        <v>741334.6</v>
      </c>
      <c r="F143" s="12">
        <v>722039.11</v>
      </c>
    </row>
    <row r="144" spans="1:6" ht="13.5" customHeight="1">
      <c r="A144" s="13" t="s">
        <v>127</v>
      </c>
      <c r="B144" s="14">
        <v>3.63</v>
      </c>
      <c r="C144" s="11">
        <v>11355</v>
      </c>
      <c r="D144" s="12">
        <v>750000</v>
      </c>
      <c r="E144" s="12">
        <v>683280</v>
      </c>
      <c r="F144" s="12">
        <v>656419.07999999996</v>
      </c>
    </row>
    <row r="145" spans="1:6" ht="13.5" customHeight="1">
      <c r="A145" s="13" t="s">
        <v>128</v>
      </c>
      <c r="B145" s="14">
        <v>5.04</v>
      </c>
      <c r="C145" s="11">
        <v>46508</v>
      </c>
      <c r="D145" s="12">
        <v>1275000</v>
      </c>
      <c r="E145" s="12">
        <v>1338212.8500000001</v>
      </c>
      <c r="F145" s="12">
        <v>1246907.52</v>
      </c>
    </row>
    <row r="146" spans="1:6" ht="13.5" customHeight="1">
      <c r="A146" s="13" t="s">
        <v>129</v>
      </c>
      <c r="B146" s="14">
        <v>5.15</v>
      </c>
      <c r="C146" s="11">
        <v>11079</v>
      </c>
      <c r="D146" s="12">
        <v>1140000</v>
      </c>
      <c r="E146" s="12">
        <v>1179333.3500000001</v>
      </c>
      <c r="F146" s="12">
        <v>1094726.05</v>
      </c>
    </row>
    <row r="147" spans="1:6" ht="13.5" customHeight="1">
      <c r="A147" s="13" t="s">
        <v>130</v>
      </c>
      <c r="B147" s="14">
        <v>3.15</v>
      </c>
      <c r="C147" s="11">
        <v>45976</v>
      </c>
      <c r="D147" s="12">
        <v>215000</v>
      </c>
      <c r="E147" s="12">
        <v>232026.12</v>
      </c>
      <c r="F147" s="12">
        <v>208319.16</v>
      </c>
    </row>
    <row r="148" spans="1:6" ht="13.5" customHeight="1">
      <c r="A148" s="13" t="s">
        <v>131</v>
      </c>
      <c r="B148" s="14">
        <v>6.05</v>
      </c>
      <c r="C148" s="11">
        <v>12816</v>
      </c>
      <c r="D148" s="12">
        <v>390000</v>
      </c>
      <c r="E148" s="12">
        <v>392507.95</v>
      </c>
      <c r="F148" s="12">
        <v>392265.51</v>
      </c>
    </row>
    <row r="149" spans="1:6" ht="13.5" customHeight="1">
      <c r="A149" s="13" t="s">
        <v>132</v>
      </c>
      <c r="B149" s="14">
        <v>7.62</v>
      </c>
      <c r="C149" s="11">
        <v>11626</v>
      </c>
      <c r="D149" s="12">
        <v>260000</v>
      </c>
      <c r="E149" s="12">
        <v>260000</v>
      </c>
      <c r="F149" s="12">
        <v>286226.34999999998</v>
      </c>
    </row>
    <row r="150" spans="1:6" ht="13.5" customHeight="1">
      <c r="A150" s="13" t="s">
        <v>133</v>
      </c>
      <c r="B150" s="14">
        <v>2.4900000000000002</v>
      </c>
      <c r="C150" s="11">
        <v>46433</v>
      </c>
      <c r="D150" s="12">
        <v>100000</v>
      </c>
      <c r="E150" s="12">
        <v>106425.63</v>
      </c>
      <c r="F150" s="12">
        <v>93625</v>
      </c>
    </row>
    <row r="151" spans="1:6" ht="13.5" customHeight="1">
      <c r="A151" s="13" t="s">
        <v>134</v>
      </c>
      <c r="B151" s="14">
        <v>3.25</v>
      </c>
      <c r="C151" s="11">
        <v>47164</v>
      </c>
      <c r="D151" s="12">
        <v>420000</v>
      </c>
      <c r="E151" s="12">
        <v>365085</v>
      </c>
      <c r="F151" s="12">
        <v>379415.86</v>
      </c>
    </row>
    <row r="152" spans="1:6" ht="13.5" customHeight="1">
      <c r="A152" s="13" t="s">
        <v>135</v>
      </c>
      <c r="B152" s="14">
        <v>4.8499999999999996</v>
      </c>
      <c r="C152" s="11">
        <v>47175</v>
      </c>
      <c r="D152" s="12">
        <v>710000</v>
      </c>
      <c r="E152" s="12">
        <v>709751.5</v>
      </c>
      <c r="F152" s="12">
        <v>709874.74</v>
      </c>
    </row>
    <row r="153" spans="1:6" ht="13.5" customHeight="1">
      <c r="A153" s="13" t="s">
        <v>136</v>
      </c>
      <c r="B153" s="14">
        <v>4.95</v>
      </c>
      <c r="C153" s="11">
        <v>11380</v>
      </c>
      <c r="D153" s="12">
        <v>610000</v>
      </c>
      <c r="E153" s="12">
        <v>608786.1</v>
      </c>
      <c r="F153" s="12">
        <v>609486.09</v>
      </c>
    </row>
    <row r="154" spans="1:6" ht="13.5" customHeight="1">
      <c r="A154" s="13" t="s">
        <v>137</v>
      </c>
      <c r="B154" s="14">
        <v>5.05</v>
      </c>
      <c r="C154" s="11">
        <v>12476</v>
      </c>
      <c r="D154" s="12">
        <v>780000</v>
      </c>
      <c r="E154" s="12">
        <v>779212.2</v>
      </c>
      <c r="F154" s="12">
        <v>779417.72</v>
      </c>
    </row>
    <row r="155" spans="1:6" ht="13.5" customHeight="1">
      <c r="A155" s="13" t="s">
        <v>138</v>
      </c>
      <c r="B155" s="14">
        <v>5.57</v>
      </c>
      <c r="C155" s="11">
        <v>12539</v>
      </c>
      <c r="D155" s="12">
        <v>350000</v>
      </c>
      <c r="E155" s="12">
        <v>350000</v>
      </c>
      <c r="F155" s="12">
        <v>355567.15</v>
      </c>
    </row>
    <row r="156" spans="1:6" ht="13.5" customHeight="1">
      <c r="A156" s="13" t="s">
        <v>139</v>
      </c>
      <c r="B156" s="14">
        <v>5.75</v>
      </c>
      <c r="C156" s="11">
        <v>12434</v>
      </c>
      <c r="D156" s="12">
        <v>580000</v>
      </c>
      <c r="E156" s="12">
        <v>592348.19999999995</v>
      </c>
      <c r="F156" s="12">
        <v>583848.13</v>
      </c>
    </row>
    <row r="157" spans="1:6" ht="13.5" customHeight="1">
      <c r="A157" s="13" t="s">
        <v>140</v>
      </c>
      <c r="B157" s="14">
        <v>5.4</v>
      </c>
      <c r="C157" s="11">
        <v>12560</v>
      </c>
      <c r="D157" s="12">
        <v>480000</v>
      </c>
      <c r="E157" s="12">
        <v>478204.8</v>
      </c>
      <c r="F157" s="12">
        <v>475625.79</v>
      </c>
    </row>
    <row r="158" spans="1:6" ht="13.5" customHeight="1">
      <c r="A158" s="13" t="s">
        <v>141</v>
      </c>
      <c r="B158" s="14">
        <v>5.2</v>
      </c>
      <c r="C158" s="11">
        <v>47259</v>
      </c>
      <c r="D158" s="12">
        <v>495000</v>
      </c>
      <c r="E158" s="12">
        <v>494717.85</v>
      </c>
      <c r="F158" s="12">
        <v>494695.78</v>
      </c>
    </row>
    <row r="159" spans="1:6" ht="13.5" customHeight="1">
      <c r="A159" s="13" t="s">
        <v>142</v>
      </c>
      <c r="B159" s="14">
        <v>5.15</v>
      </c>
      <c r="C159" s="11">
        <v>12470</v>
      </c>
      <c r="D159" s="12">
        <v>105000</v>
      </c>
      <c r="E159" s="12">
        <v>104651.4</v>
      </c>
      <c r="F159" s="12">
        <v>105112.18</v>
      </c>
    </row>
    <row r="160" spans="1:6" ht="13.5" customHeight="1">
      <c r="A160" s="13" t="s">
        <v>143</v>
      </c>
      <c r="B160" s="14">
        <v>5.15</v>
      </c>
      <c r="C160" s="11">
        <v>10988</v>
      </c>
      <c r="D160" s="12">
        <v>315000</v>
      </c>
      <c r="E160" s="12">
        <v>314464.5</v>
      </c>
      <c r="F160" s="12">
        <v>313666.26</v>
      </c>
    </row>
    <row r="161" spans="1:6" ht="13.5" customHeight="1">
      <c r="A161" s="13" t="s">
        <v>144</v>
      </c>
      <c r="B161" s="14">
        <v>5.2</v>
      </c>
      <c r="C161" s="11">
        <v>46495</v>
      </c>
      <c r="D161" s="12">
        <v>210000</v>
      </c>
      <c r="E161" s="12">
        <v>209907.6</v>
      </c>
      <c r="F161" s="12">
        <v>210044.28</v>
      </c>
    </row>
    <row r="162" spans="1:6" ht="13.5" customHeight="1">
      <c r="A162" s="13" t="s">
        <v>145</v>
      </c>
      <c r="B162" s="14">
        <v>5.3</v>
      </c>
      <c r="C162" s="11">
        <v>47213</v>
      </c>
      <c r="D162" s="12">
        <v>60000</v>
      </c>
      <c r="E162" s="12">
        <v>59986.8</v>
      </c>
      <c r="F162" s="12">
        <v>60096.74</v>
      </c>
    </row>
    <row r="163" spans="1:6" ht="13.5" customHeight="1">
      <c r="A163" s="13" t="s">
        <v>146</v>
      </c>
      <c r="B163" s="14">
        <v>5.63</v>
      </c>
      <c r="C163" s="11">
        <v>12514</v>
      </c>
      <c r="D163" s="12">
        <v>665000</v>
      </c>
      <c r="E163" s="12">
        <v>663995.85</v>
      </c>
      <c r="F163" s="12">
        <v>663905.56000000006</v>
      </c>
    </row>
    <row r="164" spans="1:6" ht="13.5" customHeight="1">
      <c r="A164" s="13" t="s">
        <v>147</v>
      </c>
      <c r="B164" s="14">
        <v>1.75</v>
      </c>
      <c r="C164" s="11">
        <v>11397</v>
      </c>
      <c r="D164" s="12">
        <v>375000</v>
      </c>
      <c r="E164" s="12">
        <v>373612.5</v>
      </c>
      <c r="F164" s="12">
        <v>302236.53000000003</v>
      </c>
    </row>
    <row r="165" spans="1:6" ht="13.5" customHeight="1">
      <c r="A165" s="13" t="s">
        <v>148</v>
      </c>
      <c r="B165" s="14">
        <v>2.4500000000000002</v>
      </c>
      <c r="C165" s="11">
        <v>45550</v>
      </c>
      <c r="D165" s="12">
        <v>545000</v>
      </c>
      <c r="E165" s="12">
        <v>544051.69999999995</v>
      </c>
      <c r="F165" s="12">
        <v>541160.15</v>
      </c>
    </row>
    <row r="166" spans="1:6" ht="13.5" customHeight="1">
      <c r="A166" s="13" t="s">
        <v>149</v>
      </c>
      <c r="B166" s="14">
        <v>4.34</v>
      </c>
      <c r="C166" s="11">
        <v>12169</v>
      </c>
      <c r="D166" s="12">
        <v>493000</v>
      </c>
      <c r="E166" s="12">
        <v>410649.46</v>
      </c>
      <c r="F166" s="12">
        <v>449123.08</v>
      </c>
    </row>
    <row r="167" spans="1:6" ht="13.5" customHeight="1">
      <c r="A167" s="13" t="s">
        <v>150</v>
      </c>
      <c r="B167" s="14">
        <v>3.27</v>
      </c>
      <c r="C167" s="11">
        <v>45929</v>
      </c>
      <c r="D167" s="12">
        <v>560000</v>
      </c>
      <c r="E167" s="12">
        <v>559813.48</v>
      </c>
      <c r="F167" s="12">
        <v>556391.61</v>
      </c>
    </row>
    <row r="168" spans="1:6" ht="13.5" customHeight="1">
      <c r="A168" s="13" t="s">
        <v>151</v>
      </c>
      <c r="B168" s="14">
        <v>3.69</v>
      </c>
      <c r="C168" s="11">
        <v>46909</v>
      </c>
      <c r="D168" s="12">
        <v>460000</v>
      </c>
      <c r="E168" s="12">
        <v>440712.2</v>
      </c>
      <c r="F168" s="12">
        <v>440046.04</v>
      </c>
    </row>
    <row r="169" spans="1:6" ht="13.5" customHeight="1">
      <c r="A169" s="13" t="s">
        <v>152</v>
      </c>
      <c r="B169" s="14">
        <v>4.95</v>
      </c>
      <c r="C169" s="11">
        <v>12595</v>
      </c>
      <c r="D169" s="12">
        <v>410000</v>
      </c>
      <c r="E169" s="12">
        <v>406084.5</v>
      </c>
      <c r="F169" s="12">
        <v>405726.34</v>
      </c>
    </row>
    <row r="170" spans="1:6" ht="13.5" customHeight="1">
      <c r="A170" s="13" t="s">
        <v>153</v>
      </c>
      <c r="B170" s="14">
        <v>2.0099999999999998</v>
      </c>
      <c r="C170" s="11">
        <v>47018</v>
      </c>
      <c r="D170" s="12">
        <v>390000</v>
      </c>
      <c r="E170" s="12">
        <v>390000</v>
      </c>
      <c r="F170" s="12">
        <v>350246.87</v>
      </c>
    </row>
    <row r="171" spans="1:6" ht="13.5" customHeight="1">
      <c r="A171" s="13" t="s">
        <v>154</v>
      </c>
      <c r="B171" s="14">
        <v>2.21</v>
      </c>
      <c r="C171" s="11">
        <v>47347</v>
      </c>
      <c r="D171" s="12">
        <v>365000</v>
      </c>
      <c r="E171" s="12">
        <v>365000</v>
      </c>
      <c r="F171" s="12">
        <v>320858.28000000003</v>
      </c>
    </row>
    <row r="172" spans="1:6" ht="13.5" customHeight="1">
      <c r="A172" s="13" t="s">
        <v>155</v>
      </c>
      <c r="B172" s="14">
        <v>5.15</v>
      </c>
      <c r="C172" s="11">
        <v>12471</v>
      </c>
      <c r="D172" s="12">
        <v>650000</v>
      </c>
      <c r="E172" s="12">
        <v>648089</v>
      </c>
      <c r="F172" s="12">
        <v>641887.77</v>
      </c>
    </row>
    <row r="173" spans="1:6" ht="13.5" customHeight="1">
      <c r="A173" s="13" t="s">
        <v>156</v>
      </c>
      <c r="B173" s="14">
        <v>5.2</v>
      </c>
      <c r="C173" s="11">
        <v>12095</v>
      </c>
      <c r="D173" s="12">
        <v>750000</v>
      </c>
      <c r="E173" s="12">
        <v>711225</v>
      </c>
      <c r="F173" s="12">
        <v>748828.55</v>
      </c>
    </row>
    <row r="174" spans="1:6" ht="13.5" customHeight="1">
      <c r="A174" s="13" t="s">
        <v>157</v>
      </c>
      <c r="B174" s="14">
        <v>3.78</v>
      </c>
      <c r="C174" s="11">
        <v>46784</v>
      </c>
      <c r="D174" s="12">
        <v>785000</v>
      </c>
      <c r="E174" s="12">
        <v>766960.7</v>
      </c>
      <c r="F174" s="12">
        <v>756234.65</v>
      </c>
    </row>
    <row r="175" spans="1:6" ht="13.5" customHeight="1">
      <c r="A175" s="13" t="s">
        <v>158</v>
      </c>
      <c r="B175" s="14">
        <v>2.96</v>
      </c>
      <c r="C175" s="11">
        <v>11456</v>
      </c>
      <c r="D175" s="12">
        <v>390000</v>
      </c>
      <c r="E175" s="12">
        <v>390000</v>
      </c>
      <c r="F175" s="12">
        <v>341803.48</v>
      </c>
    </row>
    <row r="176" spans="1:6" ht="13.5" customHeight="1">
      <c r="A176" s="13" t="s">
        <v>159</v>
      </c>
      <c r="B176" s="14">
        <v>5.68</v>
      </c>
      <c r="C176" s="11">
        <v>12789</v>
      </c>
      <c r="D176" s="12">
        <v>565000</v>
      </c>
      <c r="E176" s="12">
        <v>563124</v>
      </c>
      <c r="F176" s="12">
        <v>562723.86</v>
      </c>
    </row>
    <row r="177" spans="1:6" ht="13.5" customHeight="1">
      <c r="A177" s="13" t="s">
        <v>160</v>
      </c>
      <c r="B177" s="14">
        <v>1.93</v>
      </c>
      <c r="C177" s="11">
        <v>11807</v>
      </c>
      <c r="D177" s="12">
        <v>385000</v>
      </c>
      <c r="E177" s="12">
        <v>385000</v>
      </c>
      <c r="F177" s="12">
        <v>309334.24</v>
      </c>
    </row>
    <row r="178" spans="1:6" ht="13.5" customHeight="1">
      <c r="A178" s="13" t="s">
        <v>161</v>
      </c>
      <c r="B178" s="14">
        <v>2.2400000000000002</v>
      </c>
      <c r="C178" s="11">
        <v>11891</v>
      </c>
      <c r="D178" s="12">
        <v>490000</v>
      </c>
      <c r="E178" s="12">
        <v>413457.1</v>
      </c>
      <c r="F178" s="12">
        <v>400285.14</v>
      </c>
    </row>
    <row r="179" spans="1:6" ht="13.5" customHeight="1">
      <c r="A179" s="13" t="s">
        <v>162</v>
      </c>
      <c r="B179" s="14">
        <v>3.63</v>
      </c>
      <c r="C179" s="11">
        <v>46407</v>
      </c>
      <c r="D179" s="12">
        <v>570000</v>
      </c>
      <c r="E179" s="12">
        <v>572625.74</v>
      </c>
      <c r="F179" s="12">
        <v>549563.28</v>
      </c>
    </row>
    <row r="180" spans="1:6" ht="13.5" customHeight="1">
      <c r="A180" s="13" t="s">
        <v>163</v>
      </c>
      <c r="B180" s="14">
        <v>3.77</v>
      </c>
      <c r="C180" s="11">
        <v>47142</v>
      </c>
      <c r="D180" s="12">
        <v>595000</v>
      </c>
      <c r="E180" s="12">
        <v>637875.69999999995</v>
      </c>
      <c r="F180" s="12">
        <v>566384.97</v>
      </c>
    </row>
    <row r="181" spans="1:6" ht="13.5" customHeight="1">
      <c r="A181" s="13" t="s">
        <v>164</v>
      </c>
      <c r="B181" s="14">
        <v>5.83</v>
      </c>
      <c r="C181" s="11">
        <v>12893</v>
      </c>
      <c r="D181" s="12">
        <v>365000</v>
      </c>
      <c r="E181" s="12">
        <v>365000</v>
      </c>
      <c r="F181" s="12">
        <v>374152.38</v>
      </c>
    </row>
    <row r="182" spans="1:6" ht="13.5" customHeight="1">
      <c r="A182" s="13" t="s">
        <v>165</v>
      </c>
      <c r="B182" s="14">
        <v>5.42</v>
      </c>
      <c r="C182" s="11">
        <v>12430</v>
      </c>
      <c r="D182" s="12">
        <v>430000</v>
      </c>
      <c r="E182" s="12">
        <v>430000</v>
      </c>
      <c r="F182" s="12">
        <v>420401.82</v>
      </c>
    </row>
    <row r="183" spans="1:6" ht="13.5" customHeight="1">
      <c r="A183" s="13" t="s">
        <v>166</v>
      </c>
      <c r="B183" s="14">
        <v>6.13</v>
      </c>
      <c r="C183" s="11">
        <v>11324</v>
      </c>
      <c r="D183" s="12">
        <v>749000</v>
      </c>
      <c r="E183" s="12">
        <v>763142.54</v>
      </c>
      <c r="F183" s="12">
        <v>766623.97</v>
      </c>
    </row>
    <row r="184" spans="1:6" ht="13.5" customHeight="1">
      <c r="A184" s="13" t="s">
        <v>167</v>
      </c>
      <c r="B184" s="14">
        <v>6.45</v>
      </c>
      <c r="C184" s="11">
        <v>13408</v>
      </c>
      <c r="D184" s="12">
        <v>300000</v>
      </c>
      <c r="E184" s="12">
        <v>316527</v>
      </c>
      <c r="F184" s="12">
        <v>313350.90000000002</v>
      </c>
    </row>
    <row r="185" spans="1:6" ht="13.5" customHeight="1">
      <c r="A185" s="13" t="s">
        <v>168</v>
      </c>
      <c r="B185" s="14">
        <v>2.5</v>
      </c>
      <c r="C185" s="11">
        <v>45748</v>
      </c>
      <c r="D185" s="12">
        <v>1265000</v>
      </c>
      <c r="E185" s="12">
        <v>1264531.95</v>
      </c>
      <c r="F185" s="12">
        <v>1235694.57</v>
      </c>
    </row>
    <row r="186" spans="1:6" ht="13.5" customHeight="1">
      <c r="A186" s="13" t="s">
        <v>169</v>
      </c>
      <c r="B186" s="14">
        <v>6.95</v>
      </c>
      <c r="C186" s="11">
        <v>12493</v>
      </c>
      <c r="D186" s="12">
        <v>425000</v>
      </c>
      <c r="E186" s="12">
        <v>423937.5</v>
      </c>
      <c r="F186" s="12">
        <v>457607.9</v>
      </c>
    </row>
    <row r="187" spans="1:6" ht="13.5" customHeight="1">
      <c r="A187" s="13" t="s">
        <v>170</v>
      </c>
      <c r="B187" s="14">
        <v>6.4</v>
      </c>
      <c r="C187" s="11">
        <v>12220</v>
      </c>
      <c r="D187" s="12">
        <v>315000</v>
      </c>
      <c r="E187" s="12">
        <v>327751.2</v>
      </c>
      <c r="F187" s="12">
        <v>325331.78999999998</v>
      </c>
    </row>
    <row r="188" spans="1:6" ht="13.5" customHeight="1">
      <c r="A188" s="13" t="s">
        <v>171</v>
      </c>
      <c r="B188" s="14">
        <v>4.6500000000000004</v>
      </c>
      <c r="C188" s="11">
        <v>11097</v>
      </c>
      <c r="D188" s="12">
        <v>1385000</v>
      </c>
      <c r="E188" s="12">
        <v>1382548.55</v>
      </c>
      <c r="F188" s="12">
        <v>1365147.05</v>
      </c>
    </row>
    <row r="189" spans="1:6" ht="13.5" customHeight="1">
      <c r="A189" s="13" t="s">
        <v>172</v>
      </c>
      <c r="B189" s="14">
        <v>5.75</v>
      </c>
      <c r="C189" s="11">
        <v>12010</v>
      </c>
      <c r="D189" s="12">
        <v>380000</v>
      </c>
      <c r="E189" s="12">
        <v>379658</v>
      </c>
      <c r="F189" s="12">
        <v>387954.38</v>
      </c>
    </row>
    <row r="190" spans="1:6" ht="13.5" customHeight="1">
      <c r="A190" s="13" t="s">
        <v>173</v>
      </c>
      <c r="B190" s="14">
        <v>5.13</v>
      </c>
      <c r="C190" s="11">
        <v>11004</v>
      </c>
      <c r="D190" s="12">
        <v>880000</v>
      </c>
      <c r="E190" s="12">
        <v>872766.4</v>
      </c>
      <c r="F190" s="12">
        <v>876835.64</v>
      </c>
    </row>
    <row r="191" spans="1:6" ht="13.5" customHeight="1">
      <c r="A191" s="13" t="s">
        <v>174</v>
      </c>
      <c r="B191" s="14">
        <v>6.88</v>
      </c>
      <c r="C191" s="11">
        <v>12712</v>
      </c>
      <c r="D191" s="12">
        <v>540000</v>
      </c>
      <c r="E191" s="12">
        <v>540000</v>
      </c>
      <c r="F191" s="12">
        <v>588528.32999999996</v>
      </c>
    </row>
    <row r="192" spans="1:6" ht="13.5" customHeight="1">
      <c r="A192" s="13" t="s">
        <v>175</v>
      </c>
      <c r="B192" s="14">
        <v>4.8499999999999996</v>
      </c>
      <c r="C192" s="11">
        <v>12465</v>
      </c>
      <c r="D192" s="12">
        <v>175000</v>
      </c>
      <c r="E192" s="12">
        <v>174653.5</v>
      </c>
      <c r="F192" s="12">
        <v>170282.77</v>
      </c>
    </row>
    <row r="193" spans="1:6" ht="13.5" customHeight="1">
      <c r="A193" s="13" t="s">
        <v>176</v>
      </c>
      <c r="B193" s="14">
        <v>5.49</v>
      </c>
      <c r="C193" s="11">
        <v>19433</v>
      </c>
      <c r="D193" s="12">
        <v>502000</v>
      </c>
      <c r="E193" s="12">
        <v>502000</v>
      </c>
      <c r="F193" s="12">
        <v>503990.28</v>
      </c>
    </row>
    <row r="194" spans="1:6" ht="13.5" customHeight="1">
      <c r="A194" s="13" t="s">
        <v>177</v>
      </c>
      <c r="B194" s="14">
        <v>6</v>
      </c>
      <c r="C194" s="11">
        <v>19819</v>
      </c>
      <c r="D194" s="12">
        <v>205000</v>
      </c>
      <c r="E194" s="12">
        <v>202164.85</v>
      </c>
      <c r="F194" s="12">
        <v>202758.55</v>
      </c>
    </row>
    <row r="195" spans="1:6" ht="13.5" customHeight="1">
      <c r="A195" s="13" t="s">
        <v>178</v>
      </c>
      <c r="B195" s="14">
        <v>5.3</v>
      </c>
      <c r="C195" s="11">
        <v>12504</v>
      </c>
      <c r="D195" s="12">
        <v>225000</v>
      </c>
      <c r="E195" s="12">
        <v>223809.75</v>
      </c>
      <c r="F195" s="12">
        <v>222930.9</v>
      </c>
    </row>
    <row r="196" spans="1:6" ht="13.5" customHeight="1">
      <c r="A196" s="13" t="s">
        <v>179</v>
      </c>
      <c r="B196" s="14">
        <v>6.25</v>
      </c>
      <c r="C196" s="11">
        <v>12809</v>
      </c>
      <c r="D196" s="12">
        <v>785000</v>
      </c>
      <c r="E196" s="12">
        <v>798751.4</v>
      </c>
      <c r="F196" s="12">
        <v>801643.55</v>
      </c>
    </row>
    <row r="197" spans="1:6" ht="13.5" customHeight="1">
      <c r="A197" s="13" t="s">
        <v>180</v>
      </c>
      <c r="B197" s="14">
        <v>3.48</v>
      </c>
      <c r="C197" s="11">
        <v>45824</v>
      </c>
      <c r="D197" s="12">
        <v>822000</v>
      </c>
      <c r="E197" s="12">
        <v>833836.8</v>
      </c>
      <c r="F197" s="12">
        <v>804824.39</v>
      </c>
    </row>
    <row r="198" spans="1:6" ht="13.5" customHeight="1">
      <c r="A198" s="13" t="s">
        <v>181</v>
      </c>
      <c r="B198" s="14">
        <v>6.07</v>
      </c>
      <c r="C198" s="11">
        <v>12803</v>
      </c>
      <c r="D198" s="12">
        <v>410000</v>
      </c>
      <c r="E198" s="12">
        <v>405145.59999999998</v>
      </c>
      <c r="F198" s="12">
        <v>405896.54</v>
      </c>
    </row>
    <row r="199" spans="1:6" ht="13.5" customHeight="1">
      <c r="A199" s="13" t="s">
        <v>182</v>
      </c>
      <c r="B199" s="14">
        <v>6.05</v>
      </c>
      <c r="C199" s="11">
        <v>46858</v>
      </c>
      <c r="D199" s="12">
        <v>120000</v>
      </c>
      <c r="E199" s="12">
        <v>120064.69</v>
      </c>
      <c r="F199" s="12">
        <v>121441.64</v>
      </c>
    </row>
    <row r="200" spans="1:6" ht="13.5" customHeight="1">
      <c r="A200" s="13" t="s">
        <v>183</v>
      </c>
      <c r="B200" s="14">
        <v>6.4</v>
      </c>
      <c r="C200" s="11">
        <v>12159</v>
      </c>
      <c r="D200" s="12">
        <v>360000</v>
      </c>
      <c r="E200" s="12">
        <v>367767.68</v>
      </c>
      <c r="F200" s="12">
        <v>368346.6</v>
      </c>
    </row>
    <row r="201" spans="1:6" ht="13.5" customHeight="1">
      <c r="A201" s="13" t="s">
        <v>184</v>
      </c>
      <c r="B201" s="14">
        <v>6.12</v>
      </c>
      <c r="C201" s="11">
        <v>46538</v>
      </c>
      <c r="D201" s="12">
        <v>170000</v>
      </c>
      <c r="E201" s="12">
        <v>170000</v>
      </c>
      <c r="F201" s="12">
        <v>170702.04</v>
      </c>
    </row>
    <row r="202" spans="1:6" ht="13.5" customHeight="1">
      <c r="A202" s="13" t="s">
        <v>185</v>
      </c>
      <c r="B202" s="14">
        <v>6.34</v>
      </c>
      <c r="C202" s="11">
        <v>12935</v>
      </c>
      <c r="D202" s="12">
        <v>575000</v>
      </c>
      <c r="E202" s="12">
        <v>573029.4</v>
      </c>
      <c r="F202" s="12">
        <v>573350.27</v>
      </c>
    </row>
    <row r="203" spans="1:6" ht="13.5" customHeight="1">
      <c r="A203" s="13" t="s">
        <v>186</v>
      </c>
      <c r="B203" s="14">
        <v>6.25</v>
      </c>
      <c r="C203" s="11">
        <v>12434</v>
      </c>
      <c r="D203" s="12">
        <v>360000</v>
      </c>
      <c r="E203" s="12">
        <v>356450.4</v>
      </c>
      <c r="F203" s="12">
        <v>379705.24</v>
      </c>
    </row>
    <row r="204" spans="1:6" ht="13.5" customHeight="1">
      <c r="A204" s="13" t="s">
        <v>187</v>
      </c>
      <c r="B204" s="14">
        <v>5.2</v>
      </c>
      <c r="C204" s="11">
        <v>12220</v>
      </c>
      <c r="D204" s="12">
        <v>806000</v>
      </c>
      <c r="E204" s="12">
        <v>803018.04</v>
      </c>
      <c r="F204" s="12">
        <v>791303.54</v>
      </c>
    </row>
    <row r="205" spans="1:6" ht="13.5" customHeight="1">
      <c r="A205" s="13" t="s">
        <v>188</v>
      </c>
      <c r="B205" s="14">
        <v>5.15</v>
      </c>
      <c r="C205" s="11">
        <v>12514</v>
      </c>
      <c r="D205" s="12">
        <v>925000</v>
      </c>
      <c r="E205" s="12">
        <v>925000</v>
      </c>
      <c r="F205" s="12">
        <v>925335.94</v>
      </c>
    </row>
    <row r="206" spans="1:6" ht="13.5" customHeight="1">
      <c r="A206" s="13" t="s">
        <v>189</v>
      </c>
      <c r="B206" s="14">
        <v>5.49</v>
      </c>
      <c r="C206" s="11">
        <v>19819</v>
      </c>
      <c r="D206" s="12">
        <v>110000</v>
      </c>
      <c r="E206" s="12">
        <v>111282.6</v>
      </c>
      <c r="F206" s="12">
        <v>108477.64</v>
      </c>
    </row>
    <row r="207" spans="1:6" ht="13.5" customHeight="1">
      <c r="A207" s="13" t="s">
        <v>190</v>
      </c>
      <c r="B207" s="14">
        <v>5.71</v>
      </c>
      <c r="C207" s="11">
        <v>12808</v>
      </c>
      <c r="D207" s="12">
        <v>515000</v>
      </c>
      <c r="E207" s="12">
        <v>515000</v>
      </c>
      <c r="F207" s="12">
        <v>512751.85</v>
      </c>
    </row>
    <row r="208" spans="1:6" ht="13.5" customHeight="1">
      <c r="A208" s="13" t="s">
        <v>191</v>
      </c>
      <c r="B208" s="14">
        <v>5.65</v>
      </c>
      <c r="C208" s="11">
        <v>47007</v>
      </c>
      <c r="D208" s="12">
        <v>525000</v>
      </c>
      <c r="E208" s="12">
        <v>524979</v>
      </c>
      <c r="F208" s="12">
        <v>534784.06999999995</v>
      </c>
    </row>
    <row r="209" spans="1:6" ht="13.5" customHeight="1">
      <c r="A209" s="13" t="s">
        <v>192</v>
      </c>
      <c r="B209" s="14">
        <v>1.75</v>
      </c>
      <c r="C209" s="11">
        <v>11343</v>
      </c>
      <c r="D209" s="12">
        <v>290000</v>
      </c>
      <c r="E209" s="12">
        <v>286360.5</v>
      </c>
      <c r="F209" s="12">
        <v>234688.58</v>
      </c>
    </row>
    <row r="210" spans="1:6" ht="13.5" customHeight="1">
      <c r="A210" s="13" t="s">
        <v>193</v>
      </c>
      <c r="B210" s="14">
        <v>2.5499999999999998</v>
      </c>
      <c r="C210" s="11">
        <v>11403</v>
      </c>
      <c r="D210" s="12">
        <v>390000</v>
      </c>
      <c r="E210" s="12">
        <v>388397.1</v>
      </c>
      <c r="F210" s="12">
        <v>331347.15000000002</v>
      </c>
    </row>
    <row r="211" spans="1:6" ht="13.5" customHeight="1">
      <c r="A211" s="13" t="s">
        <v>194</v>
      </c>
      <c r="B211" s="14">
        <v>4.28</v>
      </c>
      <c r="C211" s="11">
        <v>11763</v>
      </c>
      <c r="D211" s="12">
        <v>780000</v>
      </c>
      <c r="E211" s="12">
        <v>685557.55</v>
      </c>
      <c r="F211" s="12">
        <v>680805.5</v>
      </c>
    </row>
    <row r="212" spans="1:6" ht="13.5" customHeight="1">
      <c r="A212" s="13" t="s">
        <v>195</v>
      </c>
      <c r="B212" s="14">
        <v>2.19</v>
      </c>
      <c r="C212" s="11">
        <v>46142</v>
      </c>
      <c r="D212" s="12">
        <v>1285000</v>
      </c>
      <c r="E212" s="12">
        <v>1285000</v>
      </c>
      <c r="F212" s="12">
        <v>1247790.8500000001</v>
      </c>
    </row>
    <row r="213" spans="1:6" ht="13.5" customHeight="1">
      <c r="A213" s="13"/>
      <c r="B213" s="14"/>
      <c r="C213" s="11"/>
      <c r="D213" s="12"/>
      <c r="E213" s="12"/>
      <c r="F213" s="12"/>
    </row>
    <row r="214" spans="1:6">
      <c r="A214" s="17" t="s">
        <v>196</v>
      </c>
      <c r="B214" s="11"/>
      <c r="C214" s="12"/>
      <c r="D214" s="12"/>
      <c r="E214" s="12"/>
    </row>
    <row r="215" spans="1:6" ht="13.5" customHeight="1">
      <c r="A215" s="13" t="s">
        <v>197</v>
      </c>
      <c r="B215" s="14">
        <v>4.5</v>
      </c>
      <c r="C215" s="11">
        <v>47295</v>
      </c>
      <c r="D215" s="12">
        <v>830000</v>
      </c>
      <c r="E215" s="12">
        <v>829485.4</v>
      </c>
      <c r="F215" s="12">
        <v>829584.29</v>
      </c>
    </row>
    <row r="216" spans="1:6" ht="13.5" customHeight="1">
      <c r="A216" s="13" t="s">
        <v>198</v>
      </c>
      <c r="B216" s="14">
        <v>4.75</v>
      </c>
      <c r="C216" s="11">
        <v>12582</v>
      </c>
      <c r="D216" s="12">
        <v>355000</v>
      </c>
      <c r="E216" s="12">
        <v>354190.6</v>
      </c>
      <c r="F216" s="12">
        <v>353115.5</v>
      </c>
    </row>
    <row r="217" spans="1:6" ht="13.5" customHeight="1">
      <c r="A217" s="13" t="s">
        <v>199</v>
      </c>
      <c r="B217" s="14">
        <v>4.9000000000000004</v>
      </c>
      <c r="C217" s="11">
        <v>12570</v>
      </c>
      <c r="D217" s="12">
        <v>320000</v>
      </c>
      <c r="E217" s="12">
        <v>319123.20000000001</v>
      </c>
      <c r="F217" s="12">
        <v>322057.84000000003</v>
      </c>
    </row>
    <row r="218" spans="1:6" ht="13.5" customHeight="1">
      <c r="A218" s="13" t="s">
        <v>200</v>
      </c>
      <c r="B218" s="14">
        <v>5.05</v>
      </c>
      <c r="C218" s="11">
        <v>12533</v>
      </c>
      <c r="D218" s="12">
        <v>490000</v>
      </c>
      <c r="E218" s="12">
        <v>489544.3</v>
      </c>
      <c r="F218" s="12">
        <v>500134.45</v>
      </c>
    </row>
    <row r="219" spans="1:6" ht="13.5" customHeight="1">
      <c r="A219" s="13" t="s">
        <v>201</v>
      </c>
      <c r="B219" s="14">
        <v>4.5</v>
      </c>
      <c r="C219" s="11">
        <v>12443</v>
      </c>
      <c r="D219" s="12">
        <v>385000</v>
      </c>
      <c r="E219" s="12">
        <v>382335.8</v>
      </c>
      <c r="F219" s="12">
        <v>376899.06</v>
      </c>
    </row>
    <row r="220" spans="1:6" ht="13.5" customHeight="1">
      <c r="A220" s="13" t="s">
        <v>202</v>
      </c>
      <c r="B220" s="14">
        <v>4.5</v>
      </c>
      <c r="C220" s="11">
        <v>47211</v>
      </c>
      <c r="D220" s="12">
        <v>455000</v>
      </c>
      <c r="E220" s="12">
        <v>454376.65</v>
      </c>
      <c r="F220" s="12">
        <v>452562.13</v>
      </c>
    </row>
    <row r="221" spans="1:6" ht="13.5" customHeight="1">
      <c r="A221" s="13"/>
      <c r="B221" s="11"/>
      <c r="C221" s="12"/>
      <c r="D221" s="12"/>
      <c r="E221" s="12"/>
    </row>
    <row r="222" spans="1:6">
      <c r="A222" s="17" t="s">
        <v>203</v>
      </c>
      <c r="B222" s="14"/>
      <c r="C222" s="11"/>
      <c r="D222" s="12"/>
      <c r="E222" s="12"/>
      <c r="F222" s="12"/>
    </row>
    <row r="223" spans="1:6">
      <c r="A223" s="13" t="s">
        <v>204</v>
      </c>
      <c r="B223" s="14">
        <v>4.13</v>
      </c>
      <c r="C223" s="11">
        <v>12431</v>
      </c>
      <c r="D223" s="12">
        <v>515000</v>
      </c>
      <c r="E223" s="12">
        <v>512579.5</v>
      </c>
      <c r="F223" s="12">
        <v>500644.47</v>
      </c>
    </row>
    <row r="224" spans="1:6">
      <c r="A224" s="13" t="s">
        <v>205</v>
      </c>
      <c r="B224" s="14">
        <v>4.25</v>
      </c>
      <c r="C224" s="11">
        <v>12491</v>
      </c>
      <c r="D224" s="12">
        <v>430000</v>
      </c>
      <c r="E224" s="12">
        <v>426130</v>
      </c>
      <c r="F224" s="12">
        <v>419786.55</v>
      </c>
    </row>
    <row r="225" spans="1:6">
      <c r="A225" s="13" t="s">
        <v>206</v>
      </c>
      <c r="B225" s="14">
        <v>5</v>
      </c>
      <c r="C225" s="11">
        <v>47142</v>
      </c>
      <c r="D225" s="12">
        <v>475000</v>
      </c>
      <c r="E225" s="12">
        <v>473570.25</v>
      </c>
      <c r="F225" s="12">
        <v>473660.93</v>
      </c>
    </row>
    <row r="226" spans="1:6">
      <c r="A226" s="13" t="s">
        <v>207</v>
      </c>
      <c r="B226" s="14">
        <v>4.13</v>
      </c>
      <c r="C226" s="11">
        <v>47142</v>
      </c>
      <c r="D226" s="12">
        <v>520000</v>
      </c>
      <c r="E226" s="12">
        <v>519095.2</v>
      </c>
      <c r="F226" s="12">
        <v>512334.23</v>
      </c>
    </row>
    <row r="227" spans="1:6">
      <c r="A227" s="13" t="s">
        <v>208</v>
      </c>
      <c r="B227" s="14">
        <v>4.25</v>
      </c>
      <c r="C227" s="11">
        <v>12491</v>
      </c>
      <c r="D227" s="12">
        <v>395000</v>
      </c>
      <c r="E227" s="12">
        <v>392902.55</v>
      </c>
      <c r="F227" s="12">
        <v>386812.28</v>
      </c>
    </row>
    <row r="228" spans="1:6">
      <c r="A228" s="13" t="s">
        <v>209</v>
      </c>
      <c r="B228" s="14">
        <v>4.13</v>
      </c>
      <c r="C228" s="11">
        <v>12463</v>
      </c>
      <c r="D228" s="12">
        <v>465000</v>
      </c>
      <c r="E228" s="12">
        <v>460340.7</v>
      </c>
      <c r="F228" s="12">
        <v>452006.33</v>
      </c>
    </row>
    <row r="229" spans="1:6">
      <c r="A229" s="13" t="s">
        <v>210</v>
      </c>
      <c r="B229" s="14">
        <v>6.5</v>
      </c>
      <c r="C229" s="11">
        <v>19725</v>
      </c>
      <c r="D229" s="12">
        <v>240302.18</v>
      </c>
      <c r="E229" s="12">
        <v>245483.7</v>
      </c>
      <c r="F229" s="12">
        <v>244953.97</v>
      </c>
    </row>
    <row r="230" spans="1:6">
      <c r="A230" s="13" t="s">
        <v>211</v>
      </c>
      <c r="B230" s="14">
        <v>3.5</v>
      </c>
      <c r="C230" s="11">
        <v>15797</v>
      </c>
      <c r="D230" s="12">
        <v>166304.14000000001</v>
      </c>
      <c r="E230" s="12">
        <v>166200.19</v>
      </c>
      <c r="F230" s="12">
        <v>151385.38</v>
      </c>
    </row>
    <row r="231" spans="1:6">
      <c r="A231" s="13" t="s">
        <v>212</v>
      </c>
      <c r="B231" s="14">
        <v>3</v>
      </c>
      <c r="C231" s="11">
        <v>17838</v>
      </c>
      <c r="D231" s="12">
        <v>302142.84999999998</v>
      </c>
      <c r="E231" s="12">
        <v>318146.98</v>
      </c>
      <c r="F231" s="12">
        <v>264133.65999999997</v>
      </c>
    </row>
    <row r="232" spans="1:6">
      <c r="A232" s="13" t="s">
        <v>213</v>
      </c>
      <c r="B232" s="14">
        <v>4</v>
      </c>
      <c r="C232" s="11">
        <v>46934</v>
      </c>
      <c r="D232" s="12">
        <v>485000</v>
      </c>
      <c r="E232" s="12">
        <v>483709.9</v>
      </c>
      <c r="F232" s="12">
        <v>471447.67</v>
      </c>
    </row>
    <row r="233" spans="1:6">
      <c r="A233" s="13" t="s">
        <v>214</v>
      </c>
      <c r="B233" s="14">
        <v>0.9</v>
      </c>
      <c r="C233" s="11">
        <v>46444</v>
      </c>
      <c r="D233" s="12">
        <v>3250000</v>
      </c>
      <c r="E233" s="12">
        <v>3250000</v>
      </c>
      <c r="F233" s="12">
        <v>2946068.09</v>
      </c>
    </row>
    <row r="234" spans="1:6">
      <c r="A234" s="13" t="s">
        <v>215</v>
      </c>
      <c r="B234" s="14">
        <v>2.5</v>
      </c>
      <c r="C234" s="11">
        <v>19085</v>
      </c>
      <c r="D234" s="12">
        <v>344696.12</v>
      </c>
      <c r="E234" s="12">
        <v>293907.32</v>
      </c>
      <c r="F234" s="12">
        <v>282212.21999999997</v>
      </c>
    </row>
    <row r="235" spans="1:6">
      <c r="A235" s="13" t="s">
        <v>215</v>
      </c>
      <c r="B235" s="14">
        <v>2.5</v>
      </c>
      <c r="C235" s="11">
        <v>18660</v>
      </c>
      <c r="D235" s="12">
        <v>219421.13</v>
      </c>
      <c r="E235" s="12">
        <v>225489.5</v>
      </c>
      <c r="F235" s="12">
        <v>181205.87</v>
      </c>
    </row>
    <row r="236" spans="1:6">
      <c r="A236" s="13" t="s">
        <v>216</v>
      </c>
      <c r="B236" s="14">
        <v>5</v>
      </c>
      <c r="C236" s="11">
        <v>19299</v>
      </c>
      <c r="D236" s="12">
        <v>265066.62</v>
      </c>
      <c r="E236" s="12">
        <v>260593.63</v>
      </c>
      <c r="F236" s="12">
        <v>256353.87</v>
      </c>
    </row>
    <row r="237" spans="1:6">
      <c r="A237" s="13" t="s">
        <v>217</v>
      </c>
      <c r="B237" s="14">
        <v>4.5</v>
      </c>
      <c r="C237" s="11">
        <v>12571</v>
      </c>
      <c r="D237" s="12">
        <v>552.91999999999996</v>
      </c>
      <c r="E237" s="12">
        <v>528.20000000000005</v>
      </c>
      <c r="F237" s="12">
        <v>533.04999999999995</v>
      </c>
    </row>
    <row r="238" spans="1:6">
      <c r="A238" s="13" t="s">
        <v>217</v>
      </c>
      <c r="B238" s="14">
        <v>5</v>
      </c>
      <c r="C238" s="11">
        <v>13089</v>
      </c>
      <c r="D238" s="12">
        <v>1693.01</v>
      </c>
      <c r="E238" s="12">
        <v>1645.91</v>
      </c>
      <c r="F238" s="12">
        <v>1672.2</v>
      </c>
    </row>
    <row r="239" spans="1:6">
      <c r="A239" s="13" t="s">
        <v>217</v>
      </c>
      <c r="B239" s="14">
        <v>5</v>
      </c>
      <c r="C239" s="11">
        <v>12997</v>
      </c>
      <c r="D239" s="12">
        <v>1453.95</v>
      </c>
      <c r="E239" s="12">
        <v>1570.72</v>
      </c>
      <c r="F239" s="12">
        <v>1436.04</v>
      </c>
    </row>
    <row r="240" spans="1:6">
      <c r="A240" s="13" t="s">
        <v>217</v>
      </c>
      <c r="B240" s="14">
        <v>5</v>
      </c>
      <c r="C240" s="11">
        <v>13881</v>
      </c>
      <c r="D240" s="12">
        <v>8863.77</v>
      </c>
      <c r="E240" s="12">
        <v>9518.15</v>
      </c>
      <c r="F240" s="12">
        <v>8778.6</v>
      </c>
    </row>
    <row r="241" spans="1:6">
      <c r="A241" s="13" t="s">
        <v>217</v>
      </c>
      <c r="B241" s="14">
        <v>5</v>
      </c>
      <c r="C241" s="11">
        <v>14397</v>
      </c>
      <c r="D241" s="12">
        <v>1824.12</v>
      </c>
      <c r="E241" s="12">
        <v>2013.94</v>
      </c>
      <c r="F241" s="12">
        <v>1807.06</v>
      </c>
    </row>
    <row r="242" spans="1:6">
      <c r="A242" s="13" t="s">
        <v>217</v>
      </c>
      <c r="B242" s="14">
        <v>4.5</v>
      </c>
      <c r="C242" s="11">
        <v>14519</v>
      </c>
      <c r="D242" s="12">
        <v>5831.45</v>
      </c>
      <c r="E242" s="12">
        <v>5904.34</v>
      </c>
      <c r="F242" s="12">
        <v>5671.79</v>
      </c>
    </row>
    <row r="243" spans="1:6">
      <c r="A243" s="13" t="s">
        <v>217</v>
      </c>
      <c r="B243" s="14">
        <v>4.5</v>
      </c>
      <c r="C243" s="11">
        <v>14671</v>
      </c>
      <c r="D243" s="12">
        <v>4250.62</v>
      </c>
      <c r="E243" s="12">
        <v>4216.08</v>
      </c>
      <c r="F243" s="12">
        <v>4134.21</v>
      </c>
    </row>
    <row r="244" spans="1:6">
      <c r="A244" s="13" t="s">
        <v>217</v>
      </c>
      <c r="B244" s="14">
        <v>4.5</v>
      </c>
      <c r="C244" s="11">
        <v>14580</v>
      </c>
      <c r="D244" s="12">
        <v>3094.76</v>
      </c>
      <c r="E244" s="12">
        <v>3353.34</v>
      </c>
      <c r="F244" s="12">
        <v>3010</v>
      </c>
    </row>
    <row r="245" spans="1:6">
      <c r="A245" s="13" t="s">
        <v>217</v>
      </c>
      <c r="B245" s="14">
        <v>4.5</v>
      </c>
      <c r="C245" s="11">
        <v>14702</v>
      </c>
      <c r="D245" s="12">
        <v>2622.62</v>
      </c>
      <c r="E245" s="12">
        <v>2648.44</v>
      </c>
      <c r="F245" s="12">
        <v>2550.79</v>
      </c>
    </row>
    <row r="246" spans="1:6">
      <c r="A246" s="13" t="s">
        <v>217</v>
      </c>
      <c r="B246" s="14">
        <v>4.5</v>
      </c>
      <c r="C246" s="11">
        <v>14824</v>
      </c>
      <c r="D246" s="12">
        <v>1384.68</v>
      </c>
      <c r="E246" s="12">
        <v>1472.53</v>
      </c>
      <c r="F246" s="12">
        <v>1346.75</v>
      </c>
    </row>
    <row r="247" spans="1:6">
      <c r="A247" s="13" t="s">
        <v>217</v>
      </c>
      <c r="B247" s="14">
        <v>4</v>
      </c>
      <c r="C247" s="11">
        <v>14977</v>
      </c>
      <c r="D247" s="12">
        <v>184120.18</v>
      </c>
      <c r="E247" s="12">
        <v>193987.88</v>
      </c>
      <c r="F247" s="12">
        <v>173975.81</v>
      </c>
    </row>
    <row r="248" spans="1:6">
      <c r="A248" s="13" t="s">
        <v>217</v>
      </c>
      <c r="B248" s="14">
        <v>4.5</v>
      </c>
      <c r="C248" s="11">
        <v>15036</v>
      </c>
      <c r="D248" s="12">
        <v>13360.66</v>
      </c>
      <c r="E248" s="12">
        <v>14131</v>
      </c>
      <c r="F248" s="12">
        <v>12994.65</v>
      </c>
    </row>
    <row r="249" spans="1:6">
      <c r="A249" s="13" t="s">
        <v>217</v>
      </c>
      <c r="B249" s="14">
        <v>4.5</v>
      </c>
      <c r="C249" s="11">
        <v>14763</v>
      </c>
      <c r="D249" s="12">
        <v>4829.32</v>
      </c>
      <c r="E249" s="12">
        <v>5091.8999999999996</v>
      </c>
      <c r="F249" s="12">
        <v>4697.04</v>
      </c>
    </row>
    <row r="250" spans="1:6">
      <c r="A250" s="13" t="s">
        <v>217</v>
      </c>
      <c r="B250" s="14">
        <v>3.5</v>
      </c>
      <c r="C250" s="11">
        <v>15432</v>
      </c>
      <c r="D250" s="12">
        <v>250424.59</v>
      </c>
      <c r="E250" s="12">
        <v>250189.8</v>
      </c>
      <c r="F250" s="12">
        <v>230194.72</v>
      </c>
    </row>
    <row r="251" spans="1:6">
      <c r="A251" s="13" t="s">
        <v>217</v>
      </c>
      <c r="B251" s="14">
        <v>3.5</v>
      </c>
      <c r="C251" s="11">
        <v>15615</v>
      </c>
      <c r="D251" s="12">
        <v>117406.96</v>
      </c>
      <c r="E251" s="12">
        <v>121277.72</v>
      </c>
      <c r="F251" s="12">
        <v>107098.01</v>
      </c>
    </row>
    <row r="252" spans="1:6">
      <c r="A252" s="13" t="s">
        <v>217</v>
      </c>
      <c r="B252" s="14">
        <v>4.5</v>
      </c>
      <c r="C252" s="11">
        <v>12997</v>
      </c>
      <c r="D252" s="12">
        <v>1935.41</v>
      </c>
      <c r="E252" s="12">
        <v>2075.7399999999998</v>
      </c>
      <c r="F252" s="12">
        <v>1875.99</v>
      </c>
    </row>
    <row r="253" spans="1:6">
      <c r="A253" s="13" t="s">
        <v>217</v>
      </c>
      <c r="B253" s="14">
        <v>5</v>
      </c>
      <c r="C253" s="11">
        <v>13302</v>
      </c>
      <c r="D253" s="12">
        <v>5593.59</v>
      </c>
      <c r="E253" s="12">
        <v>5309.12</v>
      </c>
      <c r="F253" s="12">
        <v>5531.91</v>
      </c>
    </row>
    <row r="254" spans="1:6">
      <c r="A254" s="13" t="s">
        <v>217</v>
      </c>
      <c r="B254" s="14">
        <v>5</v>
      </c>
      <c r="C254" s="11">
        <v>13636</v>
      </c>
      <c r="D254" s="12">
        <v>3553.4</v>
      </c>
      <c r="E254" s="12">
        <v>3824.89</v>
      </c>
      <c r="F254" s="12">
        <v>3520.57</v>
      </c>
    </row>
    <row r="255" spans="1:6">
      <c r="A255" s="13" t="s">
        <v>217</v>
      </c>
      <c r="B255" s="14">
        <v>5</v>
      </c>
      <c r="C255" s="11">
        <v>13697</v>
      </c>
      <c r="D255" s="12">
        <v>4351.04</v>
      </c>
      <c r="E255" s="12">
        <v>4077.07</v>
      </c>
      <c r="F255" s="12">
        <v>4310.8500000000004</v>
      </c>
    </row>
    <row r="256" spans="1:6">
      <c r="A256" s="13" t="s">
        <v>217</v>
      </c>
      <c r="B256" s="14">
        <v>5</v>
      </c>
      <c r="C256" s="11">
        <v>13940</v>
      </c>
      <c r="D256" s="12">
        <v>5977.99</v>
      </c>
      <c r="E256" s="12">
        <v>6427.3</v>
      </c>
      <c r="F256" s="12">
        <v>5920.28</v>
      </c>
    </row>
    <row r="257" spans="1:6">
      <c r="A257" s="13" t="s">
        <v>217</v>
      </c>
      <c r="B257" s="14">
        <v>5</v>
      </c>
      <c r="C257" s="11">
        <v>13940</v>
      </c>
      <c r="D257" s="12">
        <v>9051.7999999999993</v>
      </c>
      <c r="E257" s="12">
        <v>9733.5</v>
      </c>
      <c r="F257" s="12">
        <v>8968.17</v>
      </c>
    </row>
    <row r="258" spans="1:6">
      <c r="A258" s="13" t="s">
        <v>217</v>
      </c>
      <c r="B258" s="14">
        <v>5</v>
      </c>
      <c r="C258" s="11">
        <v>13940</v>
      </c>
      <c r="D258" s="12">
        <v>5763.81</v>
      </c>
      <c r="E258" s="12">
        <v>6206.91</v>
      </c>
      <c r="F258" s="12">
        <v>5710.54</v>
      </c>
    </row>
    <row r="259" spans="1:6">
      <c r="A259" s="13" t="s">
        <v>217</v>
      </c>
      <c r="B259" s="14">
        <v>5</v>
      </c>
      <c r="C259" s="11">
        <v>13940</v>
      </c>
      <c r="D259" s="12">
        <v>3308.24</v>
      </c>
      <c r="E259" s="12">
        <v>3463.56</v>
      </c>
      <c r="F259" s="12">
        <v>3271.76</v>
      </c>
    </row>
    <row r="260" spans="1:6">
      <c r="A260" s="13" t="s">
        <v>217</v>
      </c>
      <c r="B260" s="14">
        <v>5</v>
      </c>
      <c r="C260" s="11">
        <v>14215</v>
      </c>
      <c r="D260" s="12">
        <v>4753.99</v>
      </c>
      <c r="E260" s="12">
        <v>5111.3</v>
      </c>
      <c r="F260" s="12">
        <v>4708.84</v>
      </c>
    </row>
    <row r="261" spans="1:6">
      <c r="A261" s="13" t="s">
        <v>217</v>
      </c>
      <c r="B261" s="14">
        <v>4.5</v>
      </c>
      <c r="C261" s="11">
        <v>14032</v>
      </c>
      <c r="D261" s="12">
        <v>13948.38</v>
      </c>
      <c r="E261" s="12">
        <v>14794</v>
      </c>
      <c r="F261" s="12">
        <v>13515.95</v>
      </c>
    </row>
    <row r="262" spans="1:6">
      <c r="A262" s="13" t="s">
        <v>217</v>
      </c>
      <c r="B262" s="14">
        <v>4.5</v>
      </c>
      <c r="C262" s="11">
        <v>15189</v>
      </c>
      <c r="D262" s="12">
        <v>48523.58</v>
      </c>
      <c r="E262" s="12">
        <v>52602.559999999998</v>
      </c>
      <c r="F262" s="12">
        <v>47195.4</v>
      </c>
    </row>
    <row r="263" spans="1:6">
      <c r="A263" s="13" t="s">
        <v>217</v>
      </c>
      <c r="B263" s="14">
        <v>3.5</v>
      </c>
      <c r="C263" s="11">
        <v>16497</v>
      </c>
      <c r="D263" s="12">
        <v>58799.73</v>
      </c>
      <c r="E263" s="12">
        <v>60802.59</v>
      </c>
      <c r="F263" s="12">
        <v>53366.96</v>
      </c>
    </row>
    <row r="264" spans="1:6">
      <c r="A264" s="13" t="s">
        <v>217</v>
      </c>
      <c r="B264" s="14">
        <v>3</v>
      </c>
      <c r="C264" s="11">
        <v>15888</v>
      </c>
      <c r="D264" s="12">
        <v>36940.339999999997</v>
      </c>
      <c r="E264" s="12">
        <v>35560.870000000003</v>
      </c>
      <c r="F264" s="12">
        <v>32620.53</v>
      </c>
    </row>
    <row r="265" spans="1:6">
      <c r="A265" s="13" t="s">
        <v>217</v>
      </c>
      <c r="B265" s="14">
        <v>3</v>
      </c>
      <c r="C265" s="11">
        <v>15919</v>
      </c>
      <c r="D265" s="12">
        <v>101959.72</v>
      </c>
      <c r="E265" s="12">
        <v>98749.93</v>
      </c>
      <c r="F265" s="12">
        <v>90036.31</v>
      </c>
    </row>
    <row r="266" spans="1:6">
      <c r="A266" s="13" t="s">
        <v>217</v>
      </c>
      <c r="B266" s="14">
        <v>3</v>
      </c>
      <c r="C266" s="11">
        <v>15950</v>
      </c>
      <c r="D266" s="12">
        <v>113286.14</v>
      </c>
      <c r="E266" s="12">
        <v>109008.74</v>
      </c>
      <c r="F266" s="12">
        <v>100037.56</v>
      </c>
    </row>
    <row r="267" spans="1:6">
      <c r="A267" s="13" t="s">
        <v>217</v>
      </c>
      <c r="B267" s="14">
        <v>3</v>
      </c>
      <c r="C267" s="11">
        <v>16438</v>
      </c>
      <c r="D267" s="12">
        <v>77855.06</v>
      </c>
      <c r="E267" s="12">
        <v>77836.820000000007</v>
      </c>
      <c r="F267" s="12">
        <v>68264.69</v>
      </c>
    </row>
    <row r="268" spans="1:6">
      <c r="A268" s="13" t="s">
        <v>217</v>
      </c>
      <c r="B268" s="14">
        <v>4</v>
      </c>
      <c r="C268" s="11">
        <v>16862</v>
      </c>
      <c r="D268" s="12">
        <v>16353.37</v>
      </c>
      <c r="E268" s="12">
        <v>17508.14</v>
      </c>
      <c r="F268" s="12">
        <v>15330.76</v>
      </c>
    </row>
    <row r="269" spans="1:6">
      <c r="A269" s="13" t="s">
        <v>217</v>
      </c>
      <c r="B269" s="14">
        <v>4.5</v>
      </c>
      <c r="C269" s="11">
        <v>16923</v>
      </c>
      <c r="D269" s="12">
        <v>6224.36</v>
      </c>
      <c r="E269" s="12">
        <v>6717.42</v>
      </c>
      <c r="F269" s="12">
        <v>6023.13</v>
      </c>
    </row>
    <row r="270" spans="1:6">
      <c r="A270" s="13" t="s">
        <v>217</v>
      </c>
      <c r="B270" s="14">
        <v>4.5</v>
      </c>
      <c r="C270" s="11">
        <v>17046</v>
      </c>
      <c r="D270" s="12">
        <v>18007.62</v>
      </c>
      <c r="E270" s="12">
        <v>19240.02</v>
      </c>
      <c r="F270" s="12">
        <v>17391.97</v>
      </c>
    </row>
    <row r="271" spans="1:6">
      <c r="A271" s="13" t="s">
        <v>217</v>
      </c>
      <c r="B271" s="14">
        <v>4</v>
      </c>
      <c r="C271" s="11">
        <v>17288</v>
      </c>
      <c r="D271" s="12">
        <v>36558.559999999998</v>
      </c>
      <c r="E271" s="12">
        <v>38552.14</v>
      </c>
      <c r="F271" s="12">
        <v>34233.230000000003</v>
      </c>
    </row>
    <row r="272" spans="1:6">
      <c r="A272" s="13" t="s">
        <v>217</v>
      </c>
      <c r="B272" s="14">
        <v>4</v>
      </c>
      <c r="C272" s="11">
        <v>17319</v>
      </c>
      <c r="D272" s="12">
        <v>47267.24</v>
      </c>
      <c r="E272" s="12">
        <v>49861.38</v>
      </c>
      <c r="F272" s="12">
        <v>44255.91</v>
      </c>
    </row>
    <row r="273" spans="1:6">
      <c r="A273" s="13" t="s">
        <v>217</v>
      </c>
      <c r="B273" s="14">
        <v>3.5</v>
      </c>
      <c r="C273" s="11">
        <v>17380</v>
      </c>
      <c r="D273" s="12">
        <v>32742.799999999999</v>
      </c>
      <c r="E273" s="12">
        <v>33607.43</v>
      </c>
      <c r="F273" s="12">
        <v>29674.84</v>
      </c>
    </row>
    <row r="274" spans="1:6">
      <c r="A274" s="13" t="s">
        <v>217</v>
      </c>
      <c r="B274" s="14">
        <v>4</v>
      </c>
      <c r="C274" s="11">
        <v>17441</v>
      </c>
      <c r="D274" s="12">
        <v>141535.07</v>
      </c>
      <c r="E274" s="12">
        <v>146272.19</v>
      </c>
      <c r="F274" s="12">
        <v>131241.4</v>
      </c>
    </row>
    <row r="275" spans="1:6">
      <c r="A275" s="13" t="s">
        <v>217</v>
      </c>
      <c r="B275" s="14">
        <v>4</v>
      </c>
      <c r="C275" s="11">
        <v>17472</v>
      </c>
      <c r="D275" s="12">
        <v>117421.74</v>
      </c>
      <c r="E275" s="12">
        <v>120944.41</v>
      </c>
      <c r="F275" s="12">
        <v>109983.33</v>
      </c>
    </row>
    <row r="276" spans="1:6">
      <c r="A276" s="13" t="s">
        <v>217</v>
      </c>
      <c r="B276" s="14">
        <v>4.5</v>
      </c>
      <c r="C276" s="11">
        <v>17685</v>
      </c>
      <c r="D276" s="12">
        <v>24397.24</v>
      </c>
      <c r="E276" s="12">
        <v>25327.39</v>
      </c>
      <c r="F276" s="12">
        <v>23462.03</v>
      </c>
    </row>
    <row r="277" spans="1:6">
      <c r="A277" s="13" t="s">
        <v>217</v>
      </c>
      <c r="B277" s="14">
        <v>3</v>
      </c>
      <c r="C277" s="11">
        <v>17076</v>
      </c>
      <c r="D277" s="12">
        <v>116151.06</v>
      </c>
      <c r="E277" s="12">
        <v>116749.95</v>
      </c>
      <c r="F277" s="12">
        <v>99541.22</v>
      </c>
    </row>
    <row r="278" spans="1:6">
      <c r="A278" s="13" t="s">
        <v>217</v>
      </c>
      <c r="B278" s="14">
        <v>3.5</v>
      </c>
      <c r="C278" s="11">
        <v>16285</v>
      </c>
      <c r="D278" s="12">
        <v>143457.54</v>
      </c>
      <c r="E278" s="12">
        <v>148097.51999999999</v>
      </c>
      <c r="F278" s="12">
        <v>130827.04</v>
      </c>
    </row>
    <row r="279" spans="1:6">
      <c r="A279" s="13" t="s">
        <v>217</v>
      </c>
      <c r="B279" s="14">
        <v>4</v>
      </c>
      <c r="C279" s="11">
        <v>17380</v>
      </c>
      <c r="D279" s="12">
        <v>68451.839999999997</v>
      </c>
      <c r="E279" s="12">
        <v>69703.22</v>
      </c>
      <c r="F279" s="12">
        <v>64195.8</v>
      </c>
    </row>
    <row r="280" spans="1:6">
      <c r="A280" s="13" t="s">
        <v>217</v>
      </c>
      <c r="B280" s="14">
        <v>3.5</v>
      </c>
      <c r="C280" s="11">
        <v>17107</v>
      </c>
      <c r="D280" s="12">
        <v>108300.84</v>
      </c>
      <c r="E280" s="12">
        <v>105728.7</v>
      </c>
      <c r="F280" s="12">
        <v>98152.86</v>
      </c>
    </row>
    <row r="281" spans="1:6">
      <c r="A281" s="13" t="s">
        <v>217</v>
      </c>
      <c r="B281" s="14">
        <v>4</v>
      </c>
      <c r="C281" s="11">
        <v>17472</v>
      </c>
      <c r="D281" s="12">
        <v>102593.53</v>
      </c>
      <c r="E281" s="12">
        <v>104044.5</v>
      </c>
      <c r="F281" s="12">
        <v>95065.06</v>
      </c>
    </row>
    <row r="282" spans="1:6">
      <c r="A282" s="13" t="s">
        <v>217</v>
      </c>
      <c r="B282" s="14">
        <v>3.5</v>
      </c>
      <c r="C282" s="11">
        <v>17472</v>
      </c>
      <c r="D282" s="12">
        <v>140856.60999999999</v>
      </c>
      <c r="E282" s="12">
        <v>137434.23000000001</v>
      </c>
      <c r="F282" s="12">
        <v>127657.88</v>
      </c>
    </row>
    <row r="283" spans="1:6">
      <c r="A283" s="13" t="s">
        <v>217</v>
      </c>
      <c r="B283" s="14">
        <v>4.5</v>
      </c>
      <c r="C283" s="11">
        <v>15158</v>
      </c>
      <c r="D283" s="12">
        <v>3364.08</v>
      </c>
      <c r="E283" s="12">
        <v>3566.97</v>
      </c>
      <c r="F283" s="12">
        <v>3271.92</v>
      </c>
    </row>
    <row r="284" spans="1:6">
      <c r="A284" s="13" t="s">
        <v>217</v>
      </c>
      <c r="B284" s="14">
        <v>3.5</v>
      </c>
      <c r="C284" s="11">
        <v>15919</v>
      </c>
      <c r="D284" s="12">
        <v>59465.02</v>
      </c>
      <c r="E284" s="12">
        <v>58452.24</v>
      </c>
      <c r="F284" s="12">
        <v>54056.82</v>
      </c>
    </row>
    <row r="285" spans="1:6">
      <c r="A285" s="13" t="s">
        <v>217</v>
      </c>
      <c r="B285" s="14">
        <v>3.5</v>
      </c>
      <c r="C285" s="11">
        <v>17380</v>
      </c>
      <c r="D285" s="12">
        <v>62920.5</v>
      </c>
      <c r="E285" s="12">
        <v>62517.4</v>
      </c>
      <c r="F285" s="12">
        <v>57025.2</v>
      </c>
    </row>
    <row r="286" spans="1:6">
      <c r="A286" s="13" t="s">
        <v>217</v>
      </c>
      <c r="B286" s="14">
        <v>3.5</v>
      </c>
      <c r="C286" s="11">
        <v>17380</v>
      </c>
      <c r="D286" s="12">
        <v>21184.13</v>
      </c>
      <c r="E286" s="12">
        <v>22094.39</v>
      </c>
      <c r="F286" s="12">
        <v>19199.22</v>
      </c>
    </row>
    <row r="287" spans="1:6">
      <c r="A287" s="13" t="s">
        <v>217</v>
      </c>
      <c r="B287" s="14">
        <v>4</v>
      </c>
      <c r="C287" s="11">
        <v>17564</v>
      </c>
      <c r="D287" s="12">
        <v>54365.21</v>
      </c>
      <c r="E287" s="12">
        <v>55834.75</v>
      </c>
      <c r="F287" s="12">
        <v>50720.28</v>
      </c>
    </row>
    <row r="288" spans="1:6">
      <c r="A288" s="13" t="s">
        <v>217</v>
      </c>
      <c r="B288" s="14">
        <v>3</v>
      </c>
      <c r="C288" s="11">
        <v>18323</v>
      </c>
      <c r="D288" s="12">
        <v>226707.19</v>
      </c>
      <c r="E288" s="12">
        <v>239154.37</v>
      </c>
      <c r="F288" s="12">
        <v>197180.11</v>
      </c>
    </row>
    <row r="289" spans="1:6">
      <c r="A289" s="13" t="s">
        <v>217</v>
      </c>
      <c r="B289" s="14">
        <v>2.5</v>
      </c>
      <c r="C289" s="11">
        <v>18810</v>
      </c>
      <c r="D289" s="12">
        <v>153200.39000000001</v>
      </c>
      <c r="E289" s="12">
        <v>160046.53</v>
      </c>
      <c r="F289" s="12">
        <v>126760.61</v>
      </c>
    </row>
    <row r="290" spans="1:6">
      <c r="A290" s="13" t="s">
        <v>217</v>
      </c>
      <c r="B290" s="14">
        <v>2.5</v>
      </c>
      <c r="C290" s="11">
        <v>18933</v>
      </c>
      <c r="D290" s="12">
        <v>130382.83</v>
      </c>
      <c r="E290" s="12">
        <v>110682.79</v>
      </c>
      <c r="F290" s="12">
        <v>106912.25</v>
      </c>
    </row>
    <row r="291" spans="1:6">
      <c r="A291" s="13" t="s">
        <v>217</v>
      </c>
      <c r="B291" s="14">
        <v>6</v>
      </c>
      <c r="C291" s="11">
        <v>19329</v>
      </c>
      <c r="D291" s="12">
        <v>310601.34999999998</v>
      </c>
      <c r="E291" s="12">
        <v>314192.67</v>
      </c>
      <c r="F291" s="12">
        <v>311662.46000000002</v>
      </c>
    </row>
    <row r="292" spans="1:6">
      <c r="A292" s="13" t="s">
        <v>217</v>
      </c>
      <c r="B292" s="14">
        <v>5.5</v>
      </c>
      <c r="C292" s="11">
        <v>19360</v>
      </c>
      <c r="D292" s="12">
        <v>347763.3</v>
      </c>
      <c r="E292" s="12">
        <v>348958.74</v>
      </c>
      <c r="F292" s="12">
        <v>343108.11</v>
      </c>
    </row>
    <row r="293" spans="1:6">
      <c r="A293" s="13" t="s">
        <v>217</v>
      </c>
      <c r="B293" s="14">
        <v>2.5</v>
      </c>
      <c r="C293" s="11">
        <v>18872</v>
      </c>
      <c r="D293" s="12">
        <v>247076.09</v>
      </c>
      <c r="E293" s="12">
        <v>228004.89</v>
      </c>
      <c r="F293" s="12">
        <v>203951.5</v>
      </c>
    </row>
    <row r="294" spans="1:6">
      <c r="A294" s="13" t="s">
        <v>217</v>
      </c>
      <c r="B294" s="14">
        <v>2.5</v>
      </c>
      <c r="C294" s="11">
        <v>18872</v>
      </c>
      <c r="D294" s="12">
        <v>492061.51</v>
      </c>
      <c r="E294" s="12">
        <v>511244.23</v>
      </c>
      <c r="F294" s="12">
        <v>403739.94</v>
      </c>
    </row>
    <row r="295" spans="1:6">
      <c r="A295" s="13" t="s">
        <v>217</v>
      </c>
      <c r="B295" s="14">
        <v>0.5</v>
      </c>
      <c r="C295" s="11">
        <v>15964</v>
      </c>
      <c r="D295" s="12">
        <v>399600.89</v>
      </c>
      <c r="E295" s="12">
        <v>57645.63</v>
      </c>
      <c r="F295" s="12">
        <v>42346.35</v>
      </c>
    </row>
    <row r="296" spans="1:6">
      <c r="A296" s="13" t="s">
        <v>217</v>
      </c>
      <c r="B296" s="14">
        <v>3</v>
      </c>
      <c r="C296" s="11">
        <v>18749</v>
      </c>
      <c r="D296" s="12">
        <v>236457.85</v>
      </c>
      <c r="E296" s="12">
        <v>247911.28</v>
      </c>
      <c r="F296" s="12">
        <v>202280.66</v>
      </c>
    </row>
    <row r="297" spans="1:6">
      <c r="A297" s="13" t="s">
        <v>217</v>
      </c>
      <c r="B297" s="14">
        <v>2.5</v>
      </c>
      <c r="C297" s="11">
        <v>18902</v>
      </c>
      <c r="D297" s="12">
        <v>506040.45</v>
      </c>
      <c r="E297" s="12">
        <v>522723.97</v>
      </c>
      <c r="F297" s="12">
        <v>415209.63</v>
      </c>
    </row>
    <row r="298" spans="1:6">
      <c r="A298" s="13" t="s">
        <v>217</v>
      </c>
      <c r="B298" s="14">
        <v>5.5</v>
      </c>
      <c r="C298" s="11">
        <v>19238</v>
      </c>
      <c r="D298" s="12">
        <v>754194.49</v>
      </c>
      <c r="E298" s="12">
        <v>746230.77</v>
      </c>
      <c r="F298" s="12">
        <v>745586.82</v>
      </c>
    </row>
    <row r="299" spans="1:6">
      <c r="A299" s="13" t="s">
        <v>217</v>
      </c>
      <c r="B299" s="14">
        <v>5.5</v>
      </c>
      <c r="C299" s="11">
        <v>19268</v>
      </c>
      <c r="D299" s="12">
        <v>425427.07</v>
      </c>
      <c r="E299" s="12">
        <v>419178.61</v>
      </c>
      <c r="F299" s="12">
        <v>419721.08</v>
      </c>
    </row>
    <row r="300" spans="1:6">
      <c r="A300" s="13" t="s">
        <v>217</v>
      </c>
      <c r="B300" s="14">
        <v>5</v>
      </c>
      <c r="C300" s="11">
        <v>19329</v>
      </c>
      <c r="D300" s="12">
        <v>99792.82</v>
      </c>
      <c r="E300" s="12">
        <v>100042.29</v>
      </c>
      <c r="F300" s="12">
        <v>96655.39</v>
      </c>
    </row>
    <row r="301" spans="1:6">
      <c r="A301" s="13" t="s">
        <v>217</v>
      </c>
      <c r="B301" s="14">
        <v>6</v>
      </c>
      <c r="C301" s="11">
        <v>19360</v>
      </c>
      <c r="D301" s="12">
        <v>309520.25</v>
      </c>
      <c r="E301" s="12">
        <v>314646.68</v>
      </c>
      <c r="F301" s="12">
        <v>311616.27</v>
      </c>
    </row>
    <row r="302" spans="1:6">
      <c r="A302" s="13" t="s">
        <v>217</v>
      </c>
      <c r="B302" s="14">
        <v>2.5</v>
      </c>
      <c r="C302" s="11">
        <v>19085</v>
      </c>
      <c r="D302" s="12">
        <v>132061.39000000001</v>
      </c>
      <c r="E302" s="12">
        <v>105932.83</v>
      </c>
      <c r="F302" s="12">
        <v>108414.45</v>
      </c>
    </row>
    <row r="303" spans="1:6">
      <c r="A303" s="13" t="s">
        <v>217</v>
      </c>
      <c r="B303" s="14">
        <v>6</v>
      </c>
      <c r="C303" s="11">
        <v>19603</v>
      </c>
      <c r="D303" s="12">
        <v>92702.78</v>
      </c>
      <c r="E303" s="12">
        <v>93861.57</v>
      </c>
      <c r="F303" s="12">
        <v>93328.03</v>
      </c>
    </row>
    <row r="304" spans="1:6">
      <c r="A304" s="13" t="s">
        <v>217</v>
      </c>
      <c r="B304" s="14">
        <v>4.5</v>
      </c>
      <c r="C304" s="11">
        <v>18415</v>
      </c>
      <c r="D304" s="12">
        <v>43525.34</v>
      </c>
      <c r="E304" s="12">
        <v>47245.39</v>
      </c>
      <c r="F304" s="12">
        <v>41418.269999999997</v>
      </c>
    </row>
    <row r="305" spans="1:6">
      <c r="A305" s="13" t="s">
        <v>217</v>
      </c>
      <c r="B305" s="14">
        <v>3.5</v>
      </c>
      <c r="C305" s="11">
        <v>18445</v>
      </c>
      <c r="D305" s="12">
        <v>96470.48</v>
      </c>
      <c r="E305" s="12">
        <v>102032.64</v>
      </c>
      <c r="F305" s="12">
        <v>86470.36</v>
      </c>
    </row>
    <row r="306" spans="1:6">
      <c r="A306" s="13" t="s">
        <v>217</v>
      </c>
      <c r="B306" s="14">
        <v>3</v>
      </c>
      <c r="C306" s="11">
        <v>18476</v>
      </c>
      <c r="D306" s="12">
        <v>129493.79</v>
      </c>
      <c r="E306" s="12">
        <v>135219.82999999999</v>
      </c>
      <c r="F306" s="12">
        <v>111460.81</v>
      </c>
    </row>
    <row r="307" spans="1:6">
      <c r="A307" s="13" t="s">
        <v>217</v>
      </c>
      <c r="B307" s="14">
        <v>2</v>
      </c>
      <c r="C307" s="11">
        <v>18660</v>
      </c>
      <c r="D307" s="12">
        <v>353696.12</v>
      </c>
      <c r="E307" s="12">
        <v>364832.02</v>
      </c>
      <c r="F307" s="12">
        <v>277700.47999999998</v>
      </c>
    </row>
    <row r="308" spans="1:6">
      <c r="A308" s="13" t="s">
        <v>217</v>
      </c>
      <c r="B308" s="14">
        <v>2.5</v>
      </c>
      <c r="C308" s="11">
        <v>18660</v>
      </c>
      <c r="D308" s="12">
        <v>187679.11</v>
      </c>
      <c r="E308" s="12">
        <v>196564.52</v>
      </c>
      <c r="F308" s="12">
        <v>154615.85</v>
      </c>
    </row>
    <row r="309" spans="1:6">
      <c r="A309" s="13" t="s">
        <v>217</v>
      </c>
      <c r="B309" s="14">
        <v>2.5</v>
      </c>
      <c r="C309" s="11">
        <v>18719</v>
      </c>
      <c r="D309" s="12">
        <v>251098.05</v>
      </c>
      <c r="E309" s="12">
        <v>257689.38</v>
      </c>
      <c r="F309" s="12">
        <v>206616.35</v>
      </c>
    </row>
    <row r="310" spans="1:6">
      <c r="A310" s="13" t="s">
        <v>217</v>
      </c>
      <c r="B310" s="14">
        <v>2.5</v>
      </c>
      <c r="C310" s="11">
        <v>18749</v>
      </c>
      <c r="D310" s="12">
        <v>446407.73</v>
      </c>
      <c r="E310" s="12">
        <v>460532.32</v>
      </c>
      <c r="F310" s="12">
        <v>367593.93</v>
      </c>
    </row>
    <row r="311" spans="1:6">
      <c r="A311" s="13" t="s">
        <v>217</v>
      </c>
      <c r="B311" s="14">
        <v>2.5</v>
      </c>
      <c r="C311" s="11">
        <v>18810</v>
      </c>
      <c r="D311" s="12">
        <v>269535.53999999998</v>
      </c>
      <c r="E311" s="12">
        <v>279074.58</v>
      </c>
      <c r="F311" s="12">
        <v>221365.1</v>
      </c>
    </row>
    <row r="312" spans="1:6">
      <c r="A312" s="13" t="s">
        <v>217</v>
      </c>
      <c r="B312" s="14">
        <v>4.5</v>
      </c>
      <c r="C312" s="11">
        <v>19176</v>
      </c>
      <c r="D312" s="12">
        <v>538836.65</v>
      </c>
      <c r="E312" s="12">
        <v>537994.72</v>
      </c>
      <c r="F312" s="12">
        <v>508713.03</v>
      </c>
    </row>
    <row r="313" spans="1:6">
      <c r="A313" s="13" t="s">
        <v>217</v>
      </c>
      <c r="B313" s="14">
        <v>5</v>
      </c>
      <c r="C313" s="11">
        <v>19268</v>
      </c>
      <c r="D313" s="12">
        <v>1508766.45</v>
      </c>
      <c r="E313" s="12">
        <v>1480469.71</v>
      </c>
      <c r="F313" s="12">
        <v>1461251.71</v>
      </c>
    </row>
    <row r="314" spans="1:6">
      <c r="A314" s="13" t="s">
        <v>217</v>
      </c>
      <c r="B314" s="14">
        <v>6</v>
      </c>
      <c r="C314" s="11">
        <v>19391</v>
      </c>
      <c r="D314" s="12">
        <v>201106.28</v>
      </c>
      <c r="E314" s="12">
        <v>205804.62</v>
      </c>
      <c r="F314" s="12">
        <v>201867.59</v>
      </c>
    </row>
    <row r="315" spans="1:6">
      <c r="A315" s="13" t="s">
        <v>217</v>
      </c>
      <c r="B315" s="14">
        <v>5.5</v>
      </c>
      <c r="C315" s="11">
        <v>19419</v>
      </c>
      <c r="D315" s="12">
        <v>374863.12</v>
      </c>
      <c r="E315" s="12">
        <v>375917.44</v>
      </c>
      <c r="F315" s="12">
        <v>369958.47</v>
      </c>
    </row>
    <row r="316" spans="1:6">
      <c r="A316" s="13" t="s">
        <v>217</v>
      </c>
      <c r="B316" s="14">
        <v>6</v>
      </c>
      <c r="C316" s="11">
        <v>19419</v>
      </c>
      <c r="D316" s="12">
        <v>276642.36</v>
      </c>
      <c r="E316" s="12">
        <v>279106.21999999997</v>
      </c>
      <c r="F316" s="12">
        <v>277827.93</v>
      </c>
    </row>
    <row r="317" spans="1:6">
      <c r="A317" s="13" t="s">
        <v>217</v>
      </c>
      <c r="B317" s="14">
        <v>5</v>
      </c>
      <c r="C317" s="11">
        <v>19450</v>
      </c>
      <c r="D317" s="12">
        <v>417929.37</v>
      </c>
      <c r="E317" s="12">
        <v>393229.46</v>
      </c>
      <c r="F317" s="12">
        <v>404215.41</v>
      </c>
    </row>
    <row r="318" spans="1:6">
      <c r="A318" s="13" t="s">
        <v>217</v>
      </c>
      <c r="B318" s="14">
        <v>4</v>
      </c>
      <c r="C318" s="11">
        <v>17533</v>
      </c>
      <c r="D318" s="12">
        <v>65845.440000000002</v>
      </c>
      <c r="E318" s="12">
        <v>71298.27</v>
      </c>
      <c r="F318" s="12">
        <v>61064.959999999999</v>
      </c>
    </row>
    <row r="319" spans="1:6">
      <c r="A319" s="13" t="s">
        <v>217</v>
      </c>
      <c r="B319" s="14">
        <v>3</v>
      </c>
      <c r="C319" s="11">
        <v>17015</v>
      </c>
      <c r="D319" s="12">
        <v>340235.21</v>
      </c>
      <c r="E319" s="12">
        <v>360808.8</v>
      </c>
      <c r="F319" s="12">
        <v>296534.40000000002</v>
      </c>
    </row>
    <row r="320" spans="1:6">
      <c r="A320" s="13" t="s">
        <v>217</v>
      </c>
      <c r="B320" s="14">
        <v>3.5</v>
      </c>
      <c r="C320" s="11">
        <v>17472</v>
      </c>
      <c r="D320" s="12">
        <v>99421.52</v>
      </c>
      <c r="E320" s="12">
        <v>105487.78</v>
      </c>
      <c r="F320" s="12">
        <v>89865.12</v>
      </c>
    </row>
    <row r="321" spans="1:6">
      <c r="A321" s="13" t="s">
        <v>218</v>
      </c>
      <c r="B321" s="14">
        <v>3.5</v>
      </c>
      <c r="C321" s="11">
        <v>15797</v>
      </c>
      <c r="D321" s="12">
        <v>72641.31</v>
      </c>
      <c r="E321" s="12">
        <v>75478.86</v>
      </c>
      <c r="F321" s="12">
        <v>66102.09</v>
      </c>
    </row>
    <row r="322" spans="1:6">
      <c r="A322" s="13" t="s">
        <v>219</v>
      </c>
      <c r="B322" s="14">
        <v>2</v>
      </c>
      <c r="C322" s="11">
        <v>18902</v>
      </c>
      <c r="D322" s="12">
        <v>207991.98</v>
      </c>
      <c r="E322" s="12">
        <v>158008.89000000001</v>
      </c>
      <c r="F322" s="12">
        <v>163100.51</v>
      </c>
    </row>
    <row r="323" spans="1:6">
      <c r="A323" s="13" t="s">
        <v>220</v>
      </c>
      <c r="B323" s="14">
        <v>4</v>
      </c>
      <c r="C323" s="11">
        <v>16711</v>
      </c>
      <c r="D323" s="12">
        <v>56793.919999999998</v>
      </c>
      <c r="E323" s="12">
        <v>59815.54</v>
      </c>
      <c r="F323" s="12">
        <v>52891.03</v>
      </c>
    </row>
    <row r="324" spans="1:6">
      <c r="A324" s="13" t="s">
        <v>221</v>
      </c>
      <c r="B324" s="14">
        <v>2</v>
      </c>
      <c r="C324" s="11">
        <v>18810</v>
      </c>
      <c r="D324" s="12">
        <v>328870.18</v>
      </c>
      <c r="E324" s="12">
        <v>332685.58</v>
      </c>
      <c r="F324" s="12">
        <v>258763.24</v>
      </c>
    </row>
    <row r="325" spans="1:6">
      <c r="A325" s="13" t="s">
        <v>222</v>
      </c>
      <c r="B325" s="14">
        <v>2.5</v>
      </c>
      <c r="C325" s="11">
        <v>18537</v>
      </c>
      <c r="D325" s="12">
        <v>220245.5</v>
      </c>
      <c r="E325" s="12">
        <v>231154.56</v>
      </c>
      <c r="F325" s="12">
        <v>181490.2</v>
      </c>
    </row>
    <row r="326" spans="1:6">
      <c r="A326" s="13" t="s">
        <v>223</v>
      </c>
      <c r="B326" s="14">
        <v>2</v>
      </c>
      <c r="C326" s="11">
        <v>18780</v>
      </c>
      <c r="D326" s="12">
        <v>243226.58</v>
      </c>
      <c r="E326" s="12">
        <v>245288.29</v>
      </c>
      <c r="F326" s="12">
        <v>191140.04</v>
      </c>
    </row>
    <row r="327" spans="1:6">
      <c r="A327" s="13" t="s">
        <v>223</v>
      </c>
      <c r="B327" s="14">
        <v>2.5</v>
      </c>
      <c r="C327" s="11">
        <v>18963</v>
      </c>
      <c r="D327" s="12">
        <v>278333.75</v>
      </c>
      <c r="E327" s="12">
        <v>260155.09</v>
      </c>
      <c r="F327" s="12">
        <v>229896.58</v>
      </c>
    </row>
    <row r="328" spans="1:6">
      <c r="A328" s="13" t="s">
        <v>223</v>
      </c>
      <c r="B328" s="14">
        <v>2.5</v>
      </c>
      <c r="C328" s="11">
        <v>18872</v>
      </c>
      <c r="D328" s="12">
        <v>328630.55</v>
      </c>
      <c r="E328" s="12">
        <v>305334.59999999998</v>
      </c>
      <c r="F328" s="12">
        <v>269728.43</v>
      </c>
    </row>
    <row r="329" spans="1:6">
      <c r="A329" s="13" t="s">
        <v>223</v>
      </c>
      <c r="B329" s="14">
        <v>5</v>
      </c>
      <c r="C329" s="11">
        <v>19176</v>
      </c>
      <c r="D329" s="12">
        <v>426234.21</v>
      </c>
      <c r="E329" s="12">
        <v>424152.97</v>
      </c>
      <c r="F329" s="12">
        <v>412817.3</v>
      </c>
    </row>
    <row r="330" spans="1:6">
      <c r="A330" s="13" t="s">
        <v>223</v>
      </c>
      <c r="B330" s="14">
        <v>5</v>
      </c>
      <c r="C330" s="11">
        <v>19207</v>
      </c>
      <c r="D330" s="12">
        <v>413325.94</v>
      </c>
      <c r="E330" s="12">
        <v>417330.04</v>
      </c>
      <c r="F330" s="12">
        <v>400033.43</v>
      </c>
    </row>
    <row r="331" spans="1:6">
      <c r="A331" s="13" t="s">
        <v>223</v>
      </c>
      <c r="B331" s="14">
        <v>5</v>
      </c>
      <c r="C331" s="11">
        <v>19480</v>
      </c>
      <c r="D331" s="12">
        <v>266615.21000000002</v>
      </c>
      <c r="E331" s="12">
        <v>261449.54</v>
      </c>
      <c r="F331" s="12">
        <v>257717.08</v>
      </c>
    </row>
    <row r="332" spans="1:6">
      <c r="A332" s="13" t="s">
        <v>223</v>
      </c>
      <c r="B332" s="14">
        <v>5.5</v>
      </c>
      <c r="C332" s="11">
        <v>19360</v>
      </c>
      <c r="D332" s="12">
        <v>359221.99</v>
      </c>
      <c r="E332" s="12">
        <v>360176.17</v>
      </c>
      <c r="F332" s="12">
        <v>354785.61</v>
      </c>
    </row>
    <row r="333" spans="1:6">
      <c r="A333" s="13" t="s">
        <v>223</v>
      </c>
      <c r="B333" s="14">
        <v>5.5</v>
      </c>
      <c r="C333" s="11">
        <v>19391</v>
      </c>
      <c r="D333" s="12">
        <v>254204</v>
      </c>
      <c r="E333" s="12">
        <v>253806.81</v>
      </c>
      <c r="F333" s="12">
        <v>250930.78</v>
      </c>
    </row>
    <row r="334" spans="1:6">
      <c r="A334" s="13" t="s">
        <v>223</v>
      </c>
      <c r="B334" s="14">
        <v>6</v>
      </c>
      <c r="C334" s="11">
        <v>19633</v>
      </c>
      <c r="D334" s="12">
        <v>790222.85</v>
      </c>
      <c r="E334" s="12">
        <v>778849.15</v>
      </c>
      <c r="F334" s="12">
        <v>792574.54</v>
      </c>
    </row>
    <row r="335" spans="1:6">
      <c r="A335" s="13" t="s">
        <v>223</v>
      </c>
      <c r="B335" s="14">
        <v>6.5</v>
      </c>
      <c r="C335" s="11">
        <v>19541</v>
      </c>
      <c r="D335" s="12">
        <v>317810.98</v>
      </c>
      <c r="E335" s="12">
        <v>325781.08</v>
      </c>
      <c r="F335" s="12">
        <v>324026.8</v>
      </c>
    </row>
    <row r="336" spans="1:6">
      <c r="A336" s="13" t="s">
        <v>223</v>
      </c>
      <c r="B336" s="14">
        <v>6.5</v>
      </c>
      <c r="C336" s="11">
        <v>19725</v>
      </c>
      <c r="D336" s="12">
        <v>385383.27</v>
      </c>
      <c r="E336" s="12">
        <v>393693.1</v>
      </c>
      <c r="F336" s="12">
        <v>392282.5</v>
      </c>
    </row>
    <row r="337" spans="1:6">
      <c r="A337" s="13" t="s">
        <v>223</v>
      </c>
      <c r="B337" s="14">
        <v>4.5</v>
      </c>
      <c r="C337" s="11">
        <v>19146</v>
      </c>
      <c r="D337" s="12">
        <v>172285.92</v>
      </c>
      <c r="E337" s="12">
        <v>175866.22</v>
      </c>
      <c r="F337" s="12">
        <v>162652.10999999999</v>
      </c>
    </row>
    <row r="338" spans="1:6">
      <c r="A338" s="13" t="s">
        <v>223</v>
      </c>
      <c r="B338" s="14">
        <v>5</v>
      </c>
      <c r="C338" s="11">
        <v>19176</v>
      </c>
      <c r="D338" s="12">
        <v>829914.66</v>
      </c>
      <c r="E338" s="12">
        <v>843141.44</v>
      </c>
      <c r="F338" s="12">
        <v>803967.67</v>
      </c>
    </row>
    <row r="339" spans="1:6">
      <c r="A339" s="13" t="s">
        <v>224</v>
      </c>
      <c r="B339" s="14">
        <v>2</v>
      </c>
      <c r="C339" s="11">
        <v>18749</v>
      </c>
      <c r="D339" s="12">
        <v>394770.17</v>
      </c>
      <c r="E339" s="12">
        <v>397993.09</v>
      </c>
      <c r="F339" s="12">
        <v>310923.99</v>
      </c>
    </row>
    <row r="340" spans="1:6">
      <c r="A340" s="13" t="s">
        <v>224</v>
      </c>
      <c r="B340" s="14">
        <v>2</v>
      </c>
      <c r="C340" s="11">
        <v>18660</v>
      </c>
      <c r="D340" s="12">
        <v>187757.02</v>
      </c>
      <c r="E340" s="12">
        <v>193976.5</v>
      </c>
      <c r="F340" s="12">
        <v>149527.09</v>
      </c>
    </row>
    <row r="341" spans="1:6">
      <c r="A341" s="13" t="s">
        <v>224</v>
      </c>
      <c r="B341" s="14">
        <v>2</v>
      </c>
      <c r="C341" s="11">
        <v>18660</v>
      </c>
      <c r="D341" s="12">
        <v>205371.17</v>
      </c>
      <c r="E341" s="12">
        <v>212591.23</v>
      </c>
      <c r="F341" s="12">
        <v>162940.48000000001</v>
      </c>
    </row>
    <row r="342" spans="1:6">
      <c r="A342" s="13" t="s">
        <v>224</v>
      </c>
      <c r="B342" s="14">
        <v>2</v>
      </c>
      <c r="C342" s="11">
        <v>18963</v>
      </c>
      <c r="D342" s="12">
        <v>466750.37</v>
      </c>
      <c r="E342" s="12">
        <v>431671.18</v>
      </c>
      <c r="F342" s="12">
        <v>365894.9</v>
      </c>
    </row>
    <row r="343" spans="1:6">
      <c r="A343" s="13" t="s">
        <v>224</v>
      </c>
      <c r="B343" s="14">
        <v>2</v>
      </c>
      <c r="C343" s="11">
        <v>18933</v>
      </c>
      <c r="D343" s="12">
        <v>277940.40999999997</v>
      </c>
      <c r="E343" s="12">
        <v>255097.19</v>
      </c>
      <c r="F343" s="12">
        <v>217715.51</v>
      </c>
    </row>
    <row r="344" spans="1:6">
      <c r="A344" s="13" t="s">
        <v>224</v>
      </c>
      <c r="B344" s="14">
        <v>2.5</v>
      </c>
      <c r="C344" s="11">
        <v>18688</v>
      </c>
      <c r="D344" s="12">
        <v>224264.95999999999</v>
      </c>
      <c r="E344" s="12">
        <v>233340.68</v>
      </c>
      <c r="F344" s="12">
        <v>184732.94</v>
      </c>
    </row>
    <row r="345" spans="1:6">
      <c r="A345" s="13" t="s">
        <v>224</v>
      </c>
      <c r="B345" s="14">
        <v>2.5</v>
      </c>
      <c r="C345" s="11">
        <v>18568</v>
      </c>
      <c r="D345" s="12">
        <v>96620.54</v>
      </c>
      <c r="E345" s="12">
        <v>101376.07</v>
      </c>
      <c r="F345" s="12">
        <v>79557.649999999994</v>
      </c>
    </row>
    <row r="346" spans="1:6">
      <c r="A346" s="13" t="s">
        <v>224</v>
      </c>
      <c r="B346" s="14">
        <v>2.5</v>
      </c>
      <c r="C346" s="11">
        <v>18719</v>
      </c>
      <c r="D346" s="12">
        <v>371172.97</v>
      </c>
      <c r="E346" s="12">
        <v>384975.95</v>
      </c>
      <c r="F346" s="12">
        <v>305034.53000000003</v>
      </c>
    </row>
    <row r="347" spans="1:6">
      <c r="A347" s="13" t="s">
        <v>224</v>
      </c>
      <c r="B347" s="14">
        <v>2.5</v>
      </c>
      <c r="C347" s="11">
        <v>18810</v>
      </c>
      <c r="D347" s="12">
        <v>288231.59999999998</v>
      </c>
      <c r="E347" s="12">
        <v>298634.95</v>
      </c>
      <c r="F347" s="12">
        <v>235771.66</v>
      </c>
    </row>
    <row r="348" spans="1:6">
      <c r="A348" s="13" t="s">
        <v>224</v>
      </c>
      <c r="B348" s="14">
        <v>2.5</v>
      </c>
      <c r="C348" s="11">
        <v>18749</v>
      </c>
      <c r="D348" s="12">
        <v>545575.24</v>
      </c>
      <c r="E348" s="12">
        <v>565352.34</v>
      </c>
      <c r="F348" s="12">
        <v>448074.34</v>
      </c>
    </row>
    <row r="349" spans="1:6">
      <c r="A349" s="13" t="s">
        <v>224</v>
      </c>
      <c r="B349" s="14">
        <v>2.5</v>
      </c>
      <c r="C349" s="11">
        <v>18872</v>
      </c>
      <c r="D349" s="12">
        <v>338294.83</v>
      </c>
      <c r="E349" s="12">
        <v>308746.90000000002</v>
      </c>
      <c r="F349" s="12">
        <v>277664.24</v>
      </c>
    </row>
    <row r="350" spans="1:6">
      <c r="A350" s="13" t="s">
        <v>224</v>
      </c>
      <c r="B350" s="14">
        <v>2.5</v>
      </c>
      <c r="C350" s="11">
        <v>19054</v>
      </c>
      <c r="D350" s="12">
        <v>317037.84999999998</v>
      </c>
      <c r="E350" s="12">
        <v>315204.99</v>
      </c>
      <c r="F350" s="12">
        <v>261911.13</v>
      </c>
    </row>
    <row r="351" spans="1:6">
      <c r="A351" s="13" t="s">
        <v>224</v>
      </c>
      <c r="B351" s="14">
        <v>2.5</v>
      </c>
      <c r="C351" s="11">
        <v>19054</v>
      </c>
      <c r="D351" s="12">
        <v>276639.59000000003</v>
      </c>
      <c r="E351" s="12">
        <v>243831.85</v>
      </c>
      <c r="F351" s="12">
        <v>226712.46</v>
      </c>
    </row>
    <row r="352" spans="1:6">
      <c r="A352" s="13" t="s">
        <v>224</v>
      </c>
      <c r="B352" s="14">
        <v>2.5</v>
      </c>
      <c r="C352" s="11">
        <v>18810</v>
      </c>
      <c r="D352" s="12">
        <v>264531.03999999998</v>
      </c>
      <c r="E352" s="12">
        <v>275298.28000000003</v>
      </c>
      <c r="F352" s="12">
        <v>218459.04</v>
      </c>
    </row>
    <row r="353" spans="1:6">
      <c r="A353" s="13" t="s">
        <v>224</v>
      </c>
      <c r="B353" s="14">
        <v>2.5</v>
      </c>
      <c r="C353" s="11">
        <v>18841</v>
      </c>
      <c r="D353" s="12">
        <v>253604.64</v>
      </c>
      <c r="E353" s="12">
        <v>239537.52</v>
      </c>
      <c r="F353" s="12">
        <v>208085.52</v>
      </c>
    </row>
    <row r="354" spans="1:6">
      <c r="A354" s="13" t="s">
        <v>224</v>
      </c>
      <c r="B354" s="14">
        <v>3</v>
      </c>
      <c r="C354" s="11">
        <v>18172</v>
      </c>
      <c r="D354" s="12">
        <v>138674.42000000001</v>
      </c>
      <c r="E354" s="12">
        <v>145889.82</v>
      </c>
      <c r="F354" s="12">
        <v>119541.33</v>
      </c>
    </row>
    <row r="355" spans="1:6">
      <c r="A355" s="13" t="s">
        <v>224</v>
      </c>
      <c r="B355" s="14">
        <v>3</v>
      </c>
      <c r="C355" s="11">
        <v>18295</v>
      </c>
      <c r="D355" s="12">
        <v>152349.28</v>
      </c>
      <c r="E355" s="12">
        <v>160514.25</v>
      </c>
      <c r="F355" s="12">
        <v>131657.22</v>
      </c>
    </row>
    <row r="356" spans="1:6">
      <c r="A356" s="13" t="s">
        <v>224</v>
      </c>
      <c r="B356" s="14">
        <v>4.5</v>
      </c>
      <c r="C356" s="11">
        <v>19115</v>
      </c>
      <c r="D356" s="12">
        <v>182027.71</v>
      </c>
      <c r="E356" s="12">
        <v>186094.9</v>
      </c>
      <c r="F356" s="12">
        <v>171846.93</v>
      </c>
    </row>
    <row r="357" spans="1:6">
      <c r="A357" s="13" t="s">
        <v>224</v>
      </c>
      <c r="B357" s="14">
        <v>5</v>
      </c>
      <c r="C357" s="11">
        <v>19207</v>
      </c>
      <c r="D357" s="12">
        <v>429573.57</v>
      </c>
      <c r="E357" s="12">
        <v>434070.66</v>
      </c>
      <c r="F357" s="12">
        <v>416051.23</v>
      </c>
    </row>
    <row r="358" spans="1:6">
      <c r="A358" s="13" t="s">
        <v>224</v>
      </c>
      <c r="B358" s="14">
        <v>3</v>
      </c>
      <c r="C358" s="11">
        <v>18233</v>
      </c>
      <c r="D358" s="12">
        <v>138836.10999999999</v>
      </c>
      <c r="E358" s="12">
        <v>146059.92000000001</v>
      </c>
      <c r="F358" s="12">
        <v>119696.45</v>
      </c>
    </row>
    <row r="359" spans="1:6">
      <c r="A359" s="13" t="s">
        <v>224</v>
      </c>
      <c r="B359" s="14">
        <v>2.5</v>
      </c>
      <c r="C359" s="11">
        <v>18810</v>
      </c>
      <c r="D359" s="12">
        <v>205533.76</v>
      </c>
      <c r="E359" s="12">
        <v>213466.08</v>
      </c>
      <c r="F359" s="12">
        <v>168219.09</v>
      </c>
    </row>
    <row r="360" spans="1:6">
      <c r="A360" s="13" t="s">
        <v>225</v>
      </c>
      <c r="B360" s="14">
        <v>4.5</v>
      </c>
      <c r="C360" s="11">
        <v>15008</v>
      </c>
      <c r="D360" s="12">
        <v>3140.86</v>
      </c>
      <c r="E360" s="12">
        <v>3322.45</v>
      </c>
      <c r="F360" s="12">
        <v>3050.88</v>
      </c>
    </row>
    <row r="361" spans="1:6">
      <c r="A361" s="13" t="s">
        <v>225</v>
      </c>
      <c r="B361" s="14">
        <v>4.5</v>
      </c>
      <c r="C361" s="11">
        <v>15036</v>
      </c>
      <c r="D361" s="12">
        <v>5754.31</v>
      </c>
      <c r="E361" s="12">
        <v>6089.67</v>
      </c>
      <c r="F361" s="12">
        <v>5556.82</v>
      </c>
    </row>
    <row r="362" spans="1:6">
      <c r="A362" s="13" t="s">
        <v>225</v>
      </c>
      <c r="B362" s="14">
        <v>4.5</v>
      </c>
      <c r="C362" s="11">
        <v>15008</v>
      </c>
      <c r="D362" s="12">
        <v>2945.55</v>
      </c>
      <c r="E362" s="12">
        <v>3102.02</v>
      </c>
      <c r="F362" s="12">
        <v>2861.17</v>
      </c>
    </row>
    <row r="363" spans="1:6">
      <c r="A363" s="13" t="s">
        <v>225</v>
      </c>
      <c r="B363" s="14">
        <v>4</v>
      </c>
      <c r="C363" s="11">
        <v>15036</v>
      </c>
      <c r="D363" s="12">
        <v>123149.51</v>
      </c>
      <c r="E363" s="12">
        <v>129768.79</v>
      </c>
      <c r="F363" s="12">
        <v>116214.69</v>
      </c>
    </row>
    <row r="364" spans="1:6">
      <c r="A364" s="13" t="s">
        <v>225</v>
      </c>
      <c r="B364" s="14">
        <v>4.5</v>
      </c>
      <c r="C364" s="11">
        <v>15067</v>
      </c>
      <c r="D364" s="12">
        <v>4087.92</v>
      </c>
      <c r="E364" s="12">
        <v>4376.3</v>
      </c>
      <c r="F364" s="12">
        <v>3957.76</v>
      </c>
    </row>
    <row r="365" spans="1:6">
      <c r="A365" s="13" t="s">
        <v>225</v>
      </c>
      <c r="B365" s="14">
        <v>4.5</v>
      </c>
      <c r="C365" s="11">
        <v>15128</v>
      </c>
      <c r="D365" s="12">
        <v>4181.3100000000004</v>
      </c>
      <c r="E365" s="12">
        <v>4460.93</v>
      </c>
      <c r="F365" s="12">
        <v>4061.5</v>
      </c>
    </row>
    <row r="366" spans="1:6">
      <c r="A366" s="13" t="s">
        <v>225</v>
      </c>
      <c r="B366" s="14">
        <v>4.5</v>
      </c>
      <c r="C366" s="11">
        <v>15220</v>
      </c>
      <c r="D366" s="12">
        <v>1652.92</v>
      </c>
      <c r="E366" s="12">
        <v>1748.43</v>
      </c>
      <c r="F366" s="12">
        <v>1605.56</v>
      </c>
    </row>
    <row r="367" spans="1:6">
      <c r="A367" s="13" t="s">
        <v>225</v>
      </c>
      <c r="B367" s="14">
        <v>4.5</v>
      </c>
      <c r="C367" s="11">
        <v>15281</v>
      </c>
      <c r="D367" s="12">
        <v>5378.63</v>
      </c>
      <c r="E367" s="12">
        <v>5773.19</v>
      </c>
      <c r="F367" s="12">
        <v>5222.29</v>
      </c>
    </row>
    <row r="368" spans="1:6">
      <c r="A368" s="13" t="s">
        <v>225</v>
      </c>
      <c r="B368" s="14">
        <v>3.5</v>
      </c>
      <c r="C368" s="11">
        <v>15311</v>
      </c>
      <c r="D368" s="12">
        <v>224871.67</v>
      </c>
      <c r="E368" s="12">
        <v>225117.64</v>
      </c>
      <c r="F368" s="12">
        <v>206737.28</v>
      </c>
    </row>
    <row r="369" spans="1:6">
      <c r="A369" s="13" t="s">
        <v>225</v>
      </c>
      <c r="B369" s="14">
        <v>4</v>
      </c>
      <c r="C369" s="11">
        <v>15311</v>
      </c>
      <c r="D369" s="12">
        <v>56523.71</v>
      </c>
      <c r="E369" s="12">
        <v>58369.58</v>
      </c>
      <c r="F369" s="12">
        <v>53340.7</v>
      </c>
    </row>
    <row r="370" spans="1:6">
      <c r="A370" s="13" t="s">
        <v>225</v>
      </c>
      <c r="B370" s="14">
        <v>4.5</v>
      </c>
      <c r="C370" s="11">
        <v>15281</v>
      </c>
      <c r="D370" s="12">
        <v>27561.84</v>
      </c>
      <c r="E370" s="12">
        <v>29426.560000000001</v>
      </c>
      <c r="F370" s="12">
        <v>26772.799999999999</v>
      </c>
    </row>
    <row r="371" spans="1:6">
      <c r="A371" s="13" t="s">
        <v>225</v>
      </c>
      <c r="B371" s="14">
        <v>4</v>
      </c>
      <c r="C371" s="11">
        <v>15311</v>
      </c>
      <c r="D371" s="12">
        <v>55410.16</v>
      </c>
      <c r="E371" s="12">
        <v>57262.94</v>
      </c>
      <c r="F371" s="12">
        <v>52292.35</v>
      </c>
    </row>
    <row r="372" spans="1:6">
      <c r="A372" s="13" t="s">
        <v>225</v>
      </c>
      <c r="B372" s="14">
        <v>3.5</v>
      </c>
      <c r="C372" s="11">
        <v>16072</v>
      </c>
      <c r="D372" s="12">
        <v>47563.24</v>
      </c>
      <c r="E372" s="12">
        <v>48640.85</v>
      </c>
      <c r="F372" s="12">
        <v>43484.82</v>
      </c>
    </row>
    <row r="373" spans="1:6">
      <c r="A373" s="13" t="s">
        <v>225</v>
      </c>
      <c r="B373" s="14">
        <v>4</v>
      </c>
      <c r="C373" s="11">
        <v>16469</v>
      </c>
      <c r="D373" s="12">
        <v>165176.72</v>
      </c>
      <c r="E373" s="12">
        <v>168393.45</v>
      </c>
      <c r="F373" s="12">
        <v>154706.57999999999</v>
      </c>
    </row>
    <row r="374" spans="1:6">
      <c r="A374" s="13" t="s">
        <v>226</v>
      </c>
      <c r="B374" s="14">
        <v>6</v>
      </c>
      <c r="C374" s="11">
        <v>19603</v>
      </c>
      <c r="D374" s="12">
        <v>407991.05</v>
      </c>
      <c r="E374" s="12">
        <v>409202.28</v>
      </c>
      <c r="F374" s="12">
        <v>409247.52</v>
      </c>
    </row>
    <row r="375" spans="1:6">
      <c r="A375" s="13" t="s">
        <v>227</v>
      </c>
      <c r="B375" s="14">
        <v>4.5</v>
      </c>
      <c r="C375" s="11">
        <v>17046</v>
      </c>
      <c r="D375" s="12">
        <v>24745.67</v>
      </c>
      <c r="E375" s="12">
        <v>26439.21</v>
      </c>
      <c r="F375" s="12">
        <v>23945.26</v>
      </c>
    </row>
    <row r="376" spans="1:6">
      <c r="A376" s="13" t="s">
        <v>228</v>
      </c>
      <c r="B376" s="14">
        <v>5</v>
      </c>
      <c r="C376" s="11">
        <v>13516</v>
      </c>
      <c r="D376" s="12">
        <v>6742.31</v>
      </c>
      <c r="E376" s="12">
        <v>7281.69</v>
      </c>
      <c r="F376" s="12">
        <v>6662.8</v>
      </c>
    </row>
    <row r="377" spans="1:6">
      <c r="A377" s="13" t="s">
        <v>229</v>
      </c>
      <c r="B377" s="14">
        <v>5</v>
      </c>
      <c r="C377" s="11">
        <v>13547</v>
      </c>
      <c r="D377" s="12">
        <v>681.36</v>
      </c>
      <c r="E377" s="12">
        <v>702.64</v>
      </c>
      <c r="F377" s="12">
        <v>675.06</v>
      </c>
    </row>
    <row r="378" spans="1:6">
      <c r="A378" s="13" t="s">
        <v>230</v>
      </c>
      <c r="B378" s="14">
        <v>4.5</v>
      </c>
      <c r="C378" s="11">
        <v>14550</v>
      </c>
      <c r="D378" s="12">
        <v>12057.19</v>
      </c>
      <c r="E378" s="12">
        <v>12855.98</v>
      </c>
      <c r="F378" s="12">
        <v>11727.01</v>
      </c>
    </row>
    <row r="379" spans="1:6">
      <c r="A379" s="13" t="s">
        <v>231</v>
      </c>
      <c r="B379" s="14">
        <v>3</v>
      </c>
      <c r="C379" s="11">
        <v>17046</v>
      </c>
      <c r="D379" s="12">
        <v>10524.53</v>
      </c>
      <c r="E379" s="12">
        <v>10542.62</v>
      </c>
      <c r="F379" s="12">
        <v>9206.73</v>
      </c>
    </row>
    <row r="380" spans="1:6">
      <c r="A380" s="13" t="s">
        <v>232</v>
      </c>
      <c r="B380" s="14">
        <v>3.5</v>
      </c>
      <c r="C380" s="11">
        <v>17593</v>
      </c>
      <c r="D380" s="12">
        <v>149590.6</v>
      </c>
      <c r="E380" s="12">
        <v>147183.15</v>
      </c>
      <c r="F380" s="12">
        <v>136034.04999999999</v>
      </c>
    </row>
    <row r="381" spans="1:6">
      <c r="A381" s="13" t="s">
        <v>233</v>
      </c>
      <c r="B381" s="14">
        <v>4.5</v>
      </c>
      <c r="C381" s="11">
        <v>17288</v>
      </c>
      <c r="D381" s="12">
        <v>16175.35</v>
      </c>
      <c r="E381" s="12">
        <v>17337.939999999999</v>
      </c>
      <c r="F381" s="12">
        <v>15490.58</v>
      </c>
    </row>
    <row r="382" spans="1:6">
      <c r="A382" s="13" t="s">
        <v>234</v>
      </c>
      <c r="B382" s="14">
        <v>4.5</v>
      </c>
      <c r="C382" s="11">
        <v>15067</v>
      </c>
      <c r="D382" s="12">
        <v>4941.8</v>
      </c>
      <c r="E382" s="12">
        <v>5294.67</v>
      </c>
      <c r="F382" s="12">
        <v>4806.42</v>
      </c>
    </row>
    <row r="383" spans="1:6">
      <c r="A383" s="13" t="s">
        <v>235</v>
      </c>
      <c r="B383" s="14">
        <v>4.5</v>
      </c>
      <c r="C383" s="11">
        <v>15189</v>
      </c>
      <c r="D383" s="12">
        <v>2123.04</v>
      </c>
      <c r="E383" s="12">
        <v>2236.15</v>
      </c>
      <c r="F383" s="12">
        <v>2034.25</v>
      </c>
    </row>
    <row r="384" spans="1:6">
      <c r="A384" s="13" t="s">
        <v>236</v>
      </c>
      <c r="B384" s="14">
        <v>4</v>
      </c>
      <c r="C384" s="11">
        <v>16803</v>
      </c>
      <c r="D384" s="12">
        <v>9704.84</v>
      </c>
      <c r="E384" s="12">
        <v>10356.9</v>
      </c>
      <c r="F384" s="12">
        <v>9100.9599999999991</v>
      </c>
    </row>
    <row r="385" spans="1:6">
      <c r="A385" s="13" t="s">
        <v>237</v>
      </c>
      <c r="B385" s="14">
        <v>4</v>
      </c>
      <c r="C385" s="11">
        <v>16862</v>
      </c>
      <c r="D385" s="12">
        <v>112371.93</v>
      </c>
      <c r="E385" s="12">
        <v>114724.72</v>
      </c>
      <c r="F385" s="12">
        <v>105345.22</v>
      </c>
    </row>
    <row r="386" spans="1:6">
      <c r="A386" s="13" t="s">
        <v>238</v>
      </c>
      <c r="B386" s="14">
        <v>4.5</v>
      </c>
      <c r="C386" s="11">
        <v>16893</v>
      </c>
      <c r="D386" s="12">
        <v>58086.17</v>
      </c>
      <c r="E386" s="12">
        <v>61192.43</v>
      </c>
      <c r="F386" s="12">
        <v>56183.23</v>
      </c>
    </row>
    <row r="387" spans="1:6">
      <c r="A387" s="13" t="s">
        <v>239</v>
      </c>
      <c r="B387" s="14">
        <v>3.5</v>
      </c>
      <c r="C387" s="11">
        <v>16923</v>
      </c>
      <c r="D387" s="12">
        <v>29671.86</v>
      </c>
      <c r="E387" s="12">
        <v>30033.49</v>
      </c>
      <c r="F387" s="12">
        <v>26899.41</v>
      </c>
    </row>
    <row r="388" spans="1:6">
      <c r="A388" s="13" t="s">
        <v>240</v>
      </c>
      <c r="B388" s="14">
        <v>4</v>
      </c>
      <c r="C388" s="11">
        <v>16923</v>
      </c>
      <c r="D388" s="12">
        <v>53540.12</v>
      </c>
      <c r="E388" s="12">
        <v>56535.01</v>
      </c>
      <c r="F388" s="12">
        <v>50074.55</v>
      </c>
    </row>
    <row r="389" spans="1:6">
      <c r="A389" s="13" t="s">
        <v>241</v>
      </c>
      <c r="B389" s="14">
        <v>4</v>
      </c>
      <c r="C389" s="11">
        <v>17015</v>
      </c>
      <c r="D389" s="12">
        <v>55592.66</v>
      </c>
      <c r="E389" s="12">
        <v>58676.28</v>
      </c>
      <c r="F389" s="12">
        <v>51979.199999999997</v>
      </c>
    </row>
    <row r="390" spans="1:6">
      <c r="A390" s="13" t="s">
        <v>242</v>
      </c>
      <c r="B390" s="14">
        <v>4</v>
      </c>
      <c r="C390" s="11">
        <v>17199</v>
      </c>
      <c r="D390" s="12">
        <v>37044.47</v>
      </c>
      <c r="E390" s="12">
        <v>37600.129999999997</v>
      </c>
      <c r="F390" s="12">
        <v>34695.82</v>
      </c>
    </row>
    <row r="391" spans="1:6">
      <c r="A391" s="13" t="s">
        <v>243</v>
      </c>
      <c r="B391" s="14">
        <v>4</v>
      </c>
      <c r="C391" s="11">
        <v>17258</v>
      </c>
      <c r="D391" s="12">
        <v>58489.11</v>
      </c>
      <c r="E391" s="12">
        <v>59832.5</v>
      </c>
      <c r="F391" s="12">
        <v>54650.8</v>
      </c>
    </row>
    <row r="392" spans="1:6">
      <c r="A392" s="13" t="s">
        <v>244</v>
      </c>
      <c r="B392" s="14">
        <v>4.5</v>
      </c>
      <c r="C392" s="11">
        <v>17349</v>
      </c>
      <c r="D392" s="12">
        <v>38046.53</v>
      </c>
      <c r="E392" s="12">
        <v>39568.39</v>
      </c>
      <c r="F392" s="12">
        <v>36705.43</v>
      </c>
    </row>
    <row r="393" spans="1:6">
      <c r="A393" s="13" t="s">
        <v>245</v>
      </c>
      <c r="B393" s="14">
        <v>4</v>
      </c>
      <c r="C393" s="11">
        <v>15980</v>
      </c>
      <c r="D393" s="12">
        <v>96806</v>
      </c>
      <c r="E393" s="12">
        <v>102901.77</v>
      </c>
      <c r="F393" s="12">
        <v>90982.93</v>
      </c>
    </row>
    <row r="394" spans="1:6">
      <c r="A394" s="13" t="s">
        <v>246</v>
      </c>
      <c r="B394" s="14">
        <v>4</v>
      </c>
      <c r="C394" s="11">
        <v>15415</v>
      </c>
      <c r="D394" s="12">
        <v>596068.65</v>
      </c>
      <c r="E394" s="12">
        <v>89170.69</v>
      </c>
      <c r="F394" s="12">
        <v>87819.93</v>
      </c>
    </row>
    <row r="395" spans="1:6">
      <c r="A395" s="13" t="s">
        <v>247</v>
      </c>
      <c r="B395" s="14">
        <v>4</v>
      </c>
      <c r="C395" s="11">
        <v>17349</v>
      </c>
      <c r="D395" s="12">
        <v>40083.040000000001</v>
      </c>
      <c r="E395" s="12">
        <v>42137.3</v>
      </c>
      <c r="F395" s="12">
        <v>37287.19</v>
      </c>
    </row>
    <row r="396" spans="1:6">
      <c r="A396" s="13" t="s">
        <v>248</v>
      </c>
      <c r="B396" s="14">
        <v>3</v>
      </c>
      <c r="C396" s="11">
        <v>18295</v>
      </c>
      <c r="D396" s="12">
        <v>119250.12</v>
      </c>
      <c r="E396" s="12">
        <v>122473.61</v>
      </c>
      <c r="F396" s="12">
        <v>102952.74</v>
      </c>
    </row>
    <row r="397" spans="1:6">
      <c r="A397" s="13" t="s">
        <v>249</v>
      </c>
      <c r="B397" s="14">
        <v>3</v>
      </c>
      <c r="C397" s="11">
        <v>18445</v>
      </c>
      <c r="D397" s="12">
        <v>204964.34</v>
      </c>
      <c r="E397" s="12">
        <v>216493.63</v>
      </c>
      <c r="F397" s="12">
        <v>176952.26</v>
      </c>
    </row>
    <row r="398" spans="1:6">
      <c r="A398" s="13" t="s">
        <v>250</v>
      </c>
      <c r="B398" s="14">
        <v>2.5</v>
      </c>
      <c r="C398" s="11">
        <v>18476</v>
      </c>
      <c r="D398" s="12">
        <v>211576.62</v>
      </c>
      <c r="E398" s="12">
        <v>223114.18</v>
      </c>
      <c r="F398" s="12">
        <v>174301.85</v>
      </c>
    </row>
    <row r="399" spans="1:6">
      <c r="A399" s="13" t="s">
        <v>251</v>
      </c>
      <c r="B399" s="14">
        <v>2.5</v>
      </c>
      <c r="C399" s="11">
        <v>18537</v>
      </c>
      <c r="D399" s="12">
        <v>319079.59999999998</v>
      </c>
      <c r="E399" s="12">
        <v>333537.91999999998</v>
      </c>
      <c r="F399" s="12">
        <v>262798.14</v>
      </c>
    </row>
    <row r="400" spans="1:6">
      <c r="A400" s="13" t="s">
        <v>252</v>
      </c>
      <c r="B400" s="14">
        <v>2</v>
      </c>
      <c r="C400" s="11">
        <v>18688</v>
      </c>
      <c r="D400" s="12">
        <v>253178.8</v>
      </c>
      <c r="E400" s="12">
        <v>256185.32</v>
      </c>
      <c r="F400" s="12">
        <v>201626.17</v>
      </c>
    </row>
    <row r="401" spans="1:6">
      <c r="A401" s="13" t="s">
        <v>253</v>
      </c>
      <c r="B401" s="14">
        <v>2.5</v>
      </c>
      <c r="C401" s="11">
        <v>18902</v>
      </c>
      <c r="D401" s="12">
        <v>190233.49</v>
      </c>
      <c r="E401" s="12">
        <v>163422.45000000001</v>
      </c>
      <c r="F401" s="12">
        <v>155876.53</v>
      </c>
    </row>
    <row r="402" spans="1:6">
      <c r="A402" s="13" t="s">
        <v>254</v>
      </c>
      <c r="B402" s="14">
        <v>3.5</v>
      </c>
      <c r="C402" s="11">
        <v>19146</v>
      </c>
      <c r="D402" s="12">
        <v>481252.4</v>
      </c>
      <c r="E402" s="12">
        <v>474626.86</v>
      </c>
      <c r="F402" s="12">
        <v>426147.77</v>
      </c>
    </row>
    <row r="403" spans="1:6">
      <c r="A403" s="13" t="s">
        <v>255</v>
      </c>
      <c r="B403" s="14">
        <v>5.5</v>
      </c>
      <c r="C403" s="11">
        <v>19511</v>
      </c>
      <c r="D403" s="12">
        <v>127368</v>
      </c>
      <c r="E403" s="12">
        <v>127626.72</v>
      </c>
      <c r="F403" s="12">
        <v>126382.66</v>
      </c>
    </row>
    <row r="404" spans="1:6">
      <c r="A404" s="13" t="s">
        <v>256</v>
      </c>
      <c r="B404" s="14">
        <v>2.5</v>
      </c>
      <c r="C404" s="11">
        <v>18994</v>
      </c>
      <c r="D404" s="12">
        <v>198683.96</v>
      </c>
      <c r="E404" s="12">
        <v>164597.25</v>
      </c>
      <c r="F404" s="12">
        <v>162825.54999999999</v>
      </c>
    </row>
    <row r="405" spans="1:6">
      <c r="A405" s="13" t="s">
        <v>257</v>
      </c>
      <c r="B405" s="14">
        <v>3</v>
      </c>
      <c r="C405" s="11">
        <v>19238</v>
      </c>
      <c r="D405" s="12">
        <v>164805.19</v>
      </c>
      <c r="E405" s="12">
        <v>141861.22</v>
      </c>
      <c r="F405" s="12">
        <v>140215.82999999999</v>
      </c>
    </row>
    <row r="406" spans="1:6">
      <c r="A406" s="13" t="s">
        <v>258</v>
      </c>
      <c r="B406" s="14">
        <v>5.5</v>
      </c>
      <c r="C406" s="11">
        <v>19876</v>
      </c>
      <c r="D406" s="12">
        <v>223678.39</v>
      </c>
      <c r="E406" s="12">
        <v>221371.71</v>
      </c>
      <c r="F406" s="12">
        <v>220647.94</v>
      </c>
    </row>
    <row r="407" spans="1:6">
      <c r="A407" s="13" t="s">
        <v>259</v>
      </c>
      <c r="B407" s="14">
        <v>3</v>
      </c>
      <c r="C407" s="11">
        <v>18050</v>
      </c>
      <c r="D407" s="12">
        <v>19892.34</v>
      </c>
      <c r="E407" s="12">
        <v>20324.38</v>
      </c>
      <c r="F407" s="12">
        <v>17170.09</v>
      </c>
    </row>
    <row r="408" spans="1:6">
      <c r="A408" s="13" t="s">
        <v>260</v>
      </c>
      <c r="B408" s="14">
        <v>4.5</v>
      </c>
      <c r="C408" s="11">
        <v>17319</v>
      </c>
      <c r="D408" s="12">
        <v>80560.98</v>
      </c>
      <c r="E408" s="12">
        <v>85932.76</v>
      </c>
      <c r="F408" s="12">
        <v>77601.570000000007</v>
      </c>
    </row>
    <row r="409" spans="1:6">
      <c r="A409" s="13" t="s">
        <v>261</v>
      </c>
      <c r="B409" s="14">
        <v>5.5</v>
      </c>
      <c r="C409" s="11">
        <v>19511</v>
      </c>
      <c r="D409" s="12">
        <v>124603.49</v>
      </c>
      <c r="E409" s="12">
        <v>124608.35</v>
      </c>
      <c r="F409" s="12">
        <v>123210.39</v>
      </c>
    </row>
    <row r="410" spans="1:6">
      <c r="A410" s="13" t="s">
        <v>262</v>
      </c>
      <c r="B410" s="14">
        <v>5.5</v>
      </c>
      <c r="C410" s="11">
        <v>19541</v>
      </c>
      <c r="D410" s="12">
        <v>198190.07999999999</v>
      </c>
      <c r="E410" s="12">
        <v>197477.84</v>
      </c>
      <c r="F410" s="12">
        <v>196223.65</v>
      </c>
    </row>
    <row r="411" spans="1:6">
      <c r="A411" s="13" t="s">
        <v>263</v>
      </c>
      <c r="B411" s="14">
        <v>6</v>
      </c>
      <c r="C411" s="11">
        <v>19815</v>
      </c>
      <c r="D411" s="12">
        <v>136638.47</v>
      </c>
      <c r="E411" s="12">
        <v>136414.29999999999</v>
      </c>
      <c r="F411" s="12">
        <v>137602.47</v>
      </c>
    </row>
    <row r="412" spans="1:6">
      <c r="A412" s="13" t="s">
        <v>264</v>
      </c>
      <c r="B412" s="14">
        <v>3.5</v>
      </c>
      <c r="C412" s="11">
        <v>17380</v>
      </c>
      <c r="D412" s="12">
        <v>86952.49</v>
      </c>
      <c r="E412" s="12">
        <v>87142.67</v>
      </c>
      <c r="F412" s="12">
        <v>78805.31</v>
      </c>
    </row>
    <row r="413" spans="1:6">
      <c r="A413" s="13" t="s">
        <v>265</v>
      </c>
      <c r="B413" s="14">
        <v>3</v>
      </c>
      <c r="C413" s="11">
        <v>18172</v>
      </c>
      <c r="D413" s="12">
        <v>21936.14</v>
      </c>
      <c r="E413" s="12">
        <v>23224.880000000001</v>
      </c>
      <c r="F413" s="12">
        <v>18937.98</v>
      </c>
    </row>
    <row r="414" spans="1:6">
      <c r="A414" s="13" t="s">
        <v>266</v>
      </c>
      <c r="B414" s="14">
        <v>2</v>
      </c>
      <c r="C414" s="11">
        <v>18841</v>
      </c>
      <c r="D414" s="12">
        <v>440252.6</v>
      </c>
      <c r="E414" s="12">
        <v>446237.28</v>
      </c>
      <c r="F414" s="12">
        <v>346170.46</v>
      </c>
    </row>
    <row r="415" spans="1:6">
      <c r="A415" s="13" t="s">
        <v>267</v>
      </c>
      <c r="B415" s="14">
        <v>2</v>
      </c>
      <c r="C415" s="11">
        <v>18598</v>
      </c>
      <c r="D415" s="12">
        <v>168185.94</v>
      </c>
      <c r="E415" s="12">
        <v>174755.71</v>
      </c>
      <c r="F415" s="12">
        <v>132678.91</v>
      </c>
    </row>
    <row r="416" spans="1:6">
      <c r="A416" s="13" t="s">
        <v>268</v>
      </c>
      <c r="B416" s="14">
        <v>2.5</v>
      </c>
      <c r="C416" s="11">
        <v>19025</v>
      </c>
      <c r="D416" s="12">
        <v>305971</v>
      </c>
      <c r="E416" s="12">
        <v>304488.95</v>
      </c>
      <c r="F416" s="12">
        <v>253583.4</v>
      </c>
    </row>
    <row r="417" spans="1:6">
      <c r="A417" s="13" t="s">
        <v>269</v>
      </c>
      <c r="B417" s="14">
        <v>2.5</v>
      </c>
      <c r="C417" s="11">
        <v>18719</v>
      </c>
      <c r="D417" s="12">
        <v>458069.16</v>
      </c>
      <c r="E417" s="12">
        <v>474817.34</v>
      </c>
      <c r="F417" s="12">
        <v>376680.46</v>
      </c>
    </row>
    <row r="418" spans="1:6">
      <c r="A418" s="13" t="s">
        <v>270</v>
      </c>
      <c r="B418" s="14">
        <v>2.5</v>
      </c>
      <c r="C418" s="11">
        <v>18445</v>
      </c>
      <c r="D418" s="12">
        <v>266036.71999999997</v>
      </c>
      <c r="E418" s="12">
        <v>276719.75</v>
      </c>
      <c r="F418" s="12">
        <v>218953.68</v>
      </c>
    </row>
    <row r="419" spans="1:6">
      <c r="A419" s="13" t="s">
        <v>270</v>
      </c>
      <c r="B419" s="14">
        <v>2.5</v>
      </c>
      <c r="C419" s="11">
        <v>18810</v>
      </c>
      <c r="D419" s="12">
        <v>263985.84000000003</v>
      </c>
      <c r="E419" s="12">
        <v>273637.82</v>
      </c>
      <c r="F419" s="12">
        <v>218493.57</v>
      </c>
    </row>
    <row r="420" spans="1:6">
      <c r="A420" s="13" t="s">
        <v>271</v>
      </c>
      <c r="B420" s="14">
        <v>2.5</v>
      </c>
      <c r="C420" s="11">
        <v>18841</v>
      </c>
      <c r="D420" s="12">
        <v>217678.52</v>
      </c>
      <c r="E420" s="12">
        <v>226453.69</v>
      </c>
      <c r="F420" s="12">
        <v>179875.57</v>
      </c>
    </row>
    <row r="421" spans="1:6">
      <c r="A421" s="13" t="s">
        <v>271</v>
      </c>
      <c r="B421" s="14">
        <v>2.5</v>
      </c>
      <c r="C421" s="11">
        <v>18841</v>
      </c>
      <c r="D421" s="12">
        <v>256842.13</v>
      </c>
      <c r="E421" s="12">
        <v>251504.62</v>
      </c>
      <c r="F421" s="12">
        <v>211261.46</v>
      </c>
    </row>
    <row r="422" spans="1:6">
      <c r="A422" s="13" t="s">
        <v>272</v>
      </c>
      <c r="B422" s="14">
        <v>4</v>
      </c>
      <c r="C422" s="11">
        <v>17411</v>
      </c>
      <c r="D422" s="12">
        <v>106449.8</v>
      </c>
      <c r="E422" s="12">
        <v>111456.29</v>
      </c>
      <c r="F422" s="12">
        <v>99127.58</v>
      </c>
    </row>
    <row r="423" spans="1:6">
      <c r="A423" s="13" t="s">
        <v>273</v>
      </c>
      <c r="B423" s="14">
        <v>3.5</v>
      </c>
      <c r="C423" s="11">
        <v>18142</v>
      </c>
      <c r="D423" s="12">
        <v>86278.19</v>
      </c>
      <c r="E423" s="12">
        <v>89244.01</v>
      </c>
      <c r="F423" s="12">
        <v>77342.33</v>
      </c>
    </row>
    <row r="424" spans="1:6">
      <c r="A424" s="13" t="s">
        <v>274</v>
      </c>
      <c r="B424" s="14">
        <v>0.6</v>
      </c>
      <c r="C424" s="11">
        <v>45867</v>
      </c>
      <c r="D424" s="12">
        <v>715000</v>
      </c>
      <c r="E424" s="12">
        <v>715286</v>
      </c>
      <c r="F424" s="12">
        <v>681965.83</v>
      </c>
    </row>
    <row r="425" spans="1:6">
      <c r="A425" s="13" t="s">
        <v>275</v>
      </c>
      <c r="B425" s="14">
        <v>3</v>
      </c>
      <c r="C425" s="11">
        <v>17258</v>
      </c>
      <c r="D425" s="12">
        <v>117497.55</v>
      </c>
      <c r="E425" s="12">
        <v>124382.21</v>
      </c>
      <c r="F425" s="12">
        <v>103124.98</v>
      </c>
    </row>
    <row r="426" spans="1:6">
      <c r="A426" s="13" t="s">
        <v>276</v>
      </c>
      <c r="B426" s="14">
        <v>3</v>
      </c>
      <c r="C426" s="11">
        <v>18323</v>
      </c>
      <c r="D426" s="12">
        <v>88107.82</v>
      </c>
      <c r="E426" s="12">
        <v>92912.46</v>
      </c>
      <c r="F426" s="12">
        <v>75772.710000000006</v>
      </c>
    </row>
    <row r="427" spans="1:6">
      <c r="A427" s="13" t="s">
        <v>277</v>
      </c>
      <c r="B427" s="14">
        <v>3</v>
      </c>
      <c r="C427" s="11">
        <v>18384</v>
      </c>
      <c r="D427" s="12">
        <v>85789.27</v>
      </c>
      <c r="E427" s="12">
        <v>90507.7</v>
      </c>
      <c r="F427" s="12">
        <v>73764.38</v>
      </c>
    </row>
    <row r="428" spans="1:6">
      <c r="A428" s="13" t="s">
        <v>278</v>
      </c>
      <c r="B428" s="14">
        <v>3</v>
      </c>
      <c r="C428" s="11">
        <v>18476</v>
      </c>
      <c r="D428" s="12">
        <v>131852.01999999999</v>
      </c>
      <c r="E428" s="12">
        <v>139454.12</v>
      </c>
      <c r="F428" s="12">
        <v>113425.23</v>
      </c>
    </row>
    <row r="429" spans="1:6">
      <c r="A429" s="13" t="s">
        <v>279</v>
      </c>
      <c r="B429" s="14">
        <v>4.5</v>
      </c>
      <c r="C429" s="11">
        <v>17441</v>
      </c>
      <c r="D429" s="12">
        <v>35972.43</v>
      </c>
      <c r="E429" s="12">
        <v>39356.089999999997</v>
      </c>
      <c r="F429" s="12">
        <v>34570.379999999997</v>
      </c>
    </row>
    <row r="430" spans="1:6">
      <c r="A430" s="13" t="s">
        <v>280</v>
      </c>
      <c r="B430" s="14">
        <v>0.56999999999999995</v>
      </c>
      <c r="C430" s="11">
        <v>17161</v>
      </c>
      <c r="D430" s="12">
        <v>386110.35</v>
      </c>
      <c r="E430" s="12">
        <v>57299.23</v>
      </c>
      <c r="F430" s="12">
        <v>47173.03</v>
      </c>
    </row>
    <row r="431" spans="1:6">
      <c r="A431" s="13" t="s">
        <v>281</v>
      </c>
      <c r="B431" s="14">
        <v>5</v>
      </c>
      <c r="C431" s="11">
        <v>19329</v>
      </c>
      <c r="D431" s="12">
        <v>396415.36</v>
      </c>
      <c r="E431" s="12">
        <v>388349.81</v>
      </c>
      <c r="F431" s="12">
        <v>384125.16</v>
      </c>
    </row>
    <row r="432" spans="1:6">
      <c r="A432" s="13" t="s">
        <v>282</v>
      </c>
      <c r="B432" s="14">
        <v>5.5</v>
      </c>
      <c r="C432" s="11">
        <v>19360</v>
      </c>
      <c r="D432" s="12">
        <v>1024909.42</v>
      </c>
      <c r="E432" s="12">
        <v>1031537.2</v>
      </c>
      <c r="F432" s="12">
        <v>1012861.69</v>
      </c>
    </row>
    <row r="433" spans="1:6">
      <c r="A433" s="13" t="s">
        <v>283</v>
      </c>
      <c r="B433" s="14">
        <v>3.5</v>
      </c>
      <c r="C433" s="11">
        <v>18019</v>
      </c>
      <c r="D433" s="12">
        <v>115305.27</v>
      </c>
      <c r="E433" s="12">
        <v>114737.75</v>
      </c>
      <c r="F433" s="12">
        <v>103601.67</v>
      </c>
    </row>
    <row r="434" spans="1:6">
      <c r="A434" s="13" t="s">
        <v>284</v>
      </c>
      <c r="B434" s="14">
        <v>5</v>
      </c>
      <c r="C434" s="11">
        <v>13058</v>
      </c>
      <c r="D434" s="12">
        <v>60742.82</v>
      </c>
      <c r="E434" s="12">
        <v>66105.27</v>
      </c>
      <c r="F434" s="12">
        <v>59947.5</v>
      </c>
    </row>
    <row r="435" spans="1:6">
      <c r="A435" s="13" t="s">
        <v>285</v>
      </c>
      <c r="B435" s="14">
        <v>5</v>
      </c>
      <c r="C435" s="11">
        <v>13485</v>
      </c>
      <c r="D435" s="12">
        <v>4900.75</v>
      </c>
      <c r="E435" s="12">
        <v>5129.6899999999996</v>
      </c>
      <c r="F435" s="12">
        <v>4845.3599999999997</v>
      </c>
    </row>
    <row r="436" spans="1:6">
      <c r="A436" s="13" t="s">
        <v>286</v>
      </c>
      <c r="B436" s="14">
        <v>4.5</v>
      </c>
      <c r="C436" s="11">
        <v>14427</v>
      </c>
      <c r="D436" s="12">
        <v>7116.09</v>
      </c>
      <c r="E436" s="12">
        <v>7116.66</v>
      </c>
      <c r="F436" s="12">
        <v>6912.35</v>
      </c>
    </row>
    <row r="437" spans="1:6">
      <c r="A437" s="13" t="s">
        <v>287</v>
      </c>
      <c r="B437" s="14">
        <v>4.5</v>
      </c>
      <c r="C437" s="11">
        <v>14824</v>
      </c>
      <c r="D437" s="12">
        <v>83998.07</v>
      </c>
      <c r="E437" s="12">
        <v>90875.43</v>
      </c>
      <c r="F437" s="12">
        <v>81594.460000000006</v>
      </c>
    </row>
    <row r="438" spans="1:6">
      <c r="A438" s="13" t="s">
        <v>288</v>
      </c>
      <c r="B438" s="14">
        <v>4.5</v>
      </c>
      <c r="C438" s="11">
        <v>15189</v>
      </c>
      <c r="D438" s="12">
        <v>6196.83</v>
      </c>
      <c r="E438" s="12">
        <v>6573.48</v>
      </c>
      <c r="F438" s="12">
        <v>6019.29</v>
      </c>
    </row>
    <row r="439" spans="1:6">
      <c r="A439" s="13" t="s">
        <v>289</v>
      </c>
      <c r="B439" s="14">
        <v>3.5</v>
      </c>
      <c r="C439" s="11">
        <v>15554</v>
      </c>
      <c r="D439" s="12">
        <v>197939.26</v>
      </c>
      <c r="E439" s="12">
        <v>197877.41</v>
      </c>
      <c r="F439" s="12">
        <v>180385.44</v>
      </c>
    </row>
    <row r="440" spans="1:6">
      <c r="A440" s="13" t="s">
        <v>290</v>
      </c>
      <c r="B440" s="14">
        <v>3.5</v>
      </c>
      <c r="C440" s="11">
        <v>15738</v>
      </c>
      <c r="D440" s="12">
        <v>71001.31</v>
      </c>
      <c r="E440" s="12">
        <v>70213.649999999994</v>
      </c>
      <c r="F440" s="12">
        <v>64614.720000000001</v>
      </c>
    </row>
    <row r="441" spans="1:6">
      <c r="A441" s="13" t="s">
        <v>291</v>
      </c>
      <c r="B441" s="14">
        <v>3.5</v>
      </c>
      <c r="C441" s="11">
        <v>15827</v>
      </c>
      <c r="D441" s="12">
        <v>158350.07</v>
      </c>
      <c r="E441" s="12">
        <v>163273.76999999999</v>
      </c>
      <c r="F441" s="12">
        <v>144156.4</v>
      </c>
    </row>
    <row r="442" spans="1:6">
      <c r="A442" s="13" t="s">
        <v>292</v>
      </c>
      <c r="B442" s="14">
        <v>4.5</v>
      </c>
      <c r="C442" s="11">
        <v>14580</v>
      </c>
      <c r="D442" s="12">
        <v>4994.6899999999996</v>
      </c>
      <c r="E442" s="12">
        <v>5011.8599999999997</v>
      </c>
      <c r="F442" s="12">
        <v>4851.7</v>
      </c>
    </row>
    <row r="443" spans="1:6">
      <c r="A443" s="13" t="s">
        <v>293</v>
      </c>
      <c r="B443" s="14">
        <v>5</v>
      </c>
      <c r="C443" s="11">
        <v>14763</v>
      </c>
      <c r="D443" s="12">
        <v>2565.0500000000002</v>
      </c>
      <c r="E443" s="12">
        <v>2765.06</v>
      </c>
      <c r="F443" s="12">
        <v>2536.16</v>
      </c>
    </row>
    <row r="444" spans="1:6">
      <c r="A444" s="13" t="s">
        <v>294</v>
      </c>
      <c r="B444" s="14">
        <v>5</v>
      </c>
      <c r="C444" s="11">
        <v>14793</v>
      </c>
      <c r="D444" s="12">
        <v>795.16</v>
      </c>
      <c r="E444" s="12">
        <v>841.73</v>
      </c>
      <c r="F444" s="12">
        <v>786.05</v>
      </c>
    </row>
    <row r="445" spans="1:6">
      <c r="A445" s="13" t="s">
        <v>295</v>
      </c>
      <c r="B445" s="14">
        <v>4.5</v>
      </c>
      <c r="C445" s="11">
        <v>14855</v>
      </c>
      <c r="D445" s="12">
        <v>23583.98</v>
      </c>
      <c r="E445" s="12">
        <v>24892.15</v>
      </c>
      <c r="F445" s="12">
        <v>22806.38</v>
      </c>
    </row>
    <row r="446" spans="1:6">
      <c r="A446" s="13" t="s">
        <v>296</v>
      </c>
      <c r="B446" s="14">
        <v>5</v>
      </c>
      <c r="C446" s="11">
        <v>12451</v>
      </c>
      <c r="D446" s="12">
        <v>2171.81</v>
      </c>
      <c r="E446" s="12">
        <v>2299.4</v>
      </c>
      <c r="F446" s="12">
        <v>2150.89</v>
      </c>
    </row>
    <row r="447" spans="1:6">
      <c r="A447" s="13" t="s">
        <v>297</v>
      </c>
      <c r="B447" s="14">
        <v>5</v>
      </c>
      <c r="C447" s="11">
        <v>14916</v>
      </c>
      <c r="D447" s="12">
        <v>20802.439999999999</v>
      </c>
      <c r="E447" s="12">
        <v>22960.66</v>
      </c>
      <c r="F447" s="12">
        <v>20544.490000000002</v>
      </c>
    </row>
    <row r="448" spans="1:6">
      <c r="A448" s="13" t="s">
        <v>298</v>
      </c>
      <c r="B448" s="14">
        <v>4.5</v>
      </c>
      <c r="C448" s="11">
        <v>16742</v>
      </c>
      <c r="D448" s="12">
        <v>25207.8</v>
      </c>
      <c r="E448" s="12">
        <v>27553.32</v>
      </c>
      <c r="F448" s="12">
        <v>24361.42</v>
      </c>
    </row>
    <row r="449" spans="1:6">
      <c r="A449" s="13" t="s">
        <v>299</v>
      </c>
      <c r="B449" s="14">
        <v>3.5</v>
      </c>
      <c r="C449" s="11">
        <v>15432</v>
      </c>
      <c r="D449" s="12">
        <v>6470.55</v>
      </c>
      <c r="E449" s="12">
        <v>6717.24</v>
      </c>
      <c r="F449" s="12">
        <v>5948.9</v>
      </c>
    </row>
    <row r="450" spans="1:6">
      <c r="A450" s="13" t="s">
        <v>300</v>
      </c>
      <c r="B450" s="14">
        <v>3.5</v>
      </c>
      <c r="C450" s="11">
        <v>15585</v>
      </c>
      <c r="D450" s="12">
        <v>214875.1</v>
      </c>
      <c r="E450" s="12">
        <v>221623.54</v>
      </c>
      <c r="F450" s="12">
        <v>196830.02</v>
      </c>
    </row>
    <row r="451" spans="1:6">
      <c r="A451" s="13" t="s">
        <v>301</v>
      </c>
      <c r="B451" s="14">
        <v>3.5</v>
      </c>
      <c r="C451" s="11">
        <v>16072</v>
      </c>
      <c r="D451" s="12">
        <v>14292.46</v>
      </c>
      <c r="E451" s="12">
        <v>14729.04</v>
      </c>
      <c r="F451" s="12">
        <v>12975.64</v>
      </c>
    </row>
    <row r="452" spans="1:6">
      <c r="A452" s="13" t="s">
        <v>302</v>
      </c>
      <c r="B452" s="14">
        <v>4</v>
      </c>
      <c r="C452" s="11">
        <v>16772</v>
      </c>
      <c r="D452" s="12">
        <v>22060.41</v>
      </c>
      <c r="E452" s="12">
        <v>23487.43</v>
      </c>
      <c r="F452" s="12">
        <v>20429.12</v>
      </c>
    </row>
    <row r="453" spans="1:6">
      <c r="A453" s="13" t="s">
        <v>303</v>
      </c>
      <c r="B453" s="14">
        <v>4.5</v>
      </c>
      <c r="C453" s="11">
        <v>16803</v>
      </c>
      <c r="D453" s="12">
        <v>32481.62</v>
      </c>
      <c r="E453" s="12">
        <v>33760.57</v>
      </c>
      <c r="F453" s="12">
        <v>31390.5</v>
      </c>
    </row>
    <row r="454" spans="1:6">
      <c r="A454" s="13" t="s">
        <v>304</v>
      </c>
      <c r="B454" s="14">
        <v>4</v>
      </c>
      <c r="C454" s="11">
        <v>16862</v>
      </c>
      <c r="D454" s="12">
        <v>36908.300000000003</v>
      </c>
      <c r="E454" s="12">
        <v>37554.18</v>
      </c>
      <c r="F454" s="12">
        <v>34515.82</v>
      </c>
    </row>
    <row r="455" spans="1:6">
      <c r="A455" s="13" t="s">
        <v>305</v>
      </c>
      <c r="B455" s="14">
        <v>3.5</v>
      </c>
      <c r="C455" s="11">
        <v>16954</v>
      </c>
      <c r="D455" s="12">
        <v>107766.29</v>
      </c>
      <c r="E455" s="12">
        <v>109887.94</v>
      </c>
      <c r="F455" s="12">
        <v>97958.95</v>
      </c>
    </row>
    <row r="456" spans="1:6">
      <c r="A456" s="13" t="s">
        <v>306</v>
      </c>
      <c r="B456" s="14">
        <v>4</v>
      </c>
      <c r="C456" s="11">
        <v>16984</v>
      </c>
      <c r="D456" s="12">
        <v>21547.07</v>
      </c>
      <c r="E456" s="12">
        <v>21930.87</v>
      </c>
      <c r="F456" s="12">
        <v>20175.8</v>
      </c>
    </row>
    <row r="457" spans="1:6">
      <c r="A457" s="13" t="s">
        <v>307</v>
      </c>
      <c r="B457" s="14">
        <v>3</v>
      </c>
      <c r="C457" s="11">
        <v>16984</v>
      </c>
      <c r="D457" s="12">
        <v>113479.45</v>
      </c>
      <c r="E457" s="12">
        <v>116901.57</v>
      </c>
      <c r="F457" s="12">
        <v>98543.28</v>
      </c>
    </row>
    <row r="458" spans="1:6">
      <c r="A458" s="13" t="s">
        <v>308</v>
      </c>
      <c r="B458" s="14">
        <v>4</v>
      </c>
      <c r="C458" s="11">
        <v>17015</v>
      </c>
      <c r="D458" s="12">
        <v>43851.1</v>
      </c>
      <c r="E458" s="12">
        <v>44467.76</v>
      </c>
      <c r="F458" s="12">
        <v>41042.120000000003</v>
      </c>
    </row>
    <row r="459" spans="1:6">
      <c r="A459" s="13" t="s">
        <v>309</v>
      </c>
      <c r="B459" s="14">
        <v>3</v>
      </c>
      <c r="C459" s="11">
        <v>17076</v>
      </c>
      <c r="D459" s="12">
        <v>59006.57</v>
      </c>
      <c r="E459" s="12">
        <v>62436.35</v>
      </c>
      <c r="F459" s="12">
        <v>51522.53</v>
      </c>
    </row>
    <row r="460" spans="1:6">
      <c r="A460" s="13" t="s">
        <v>310</v>
      </c>
      <c r="B460" s="14">
        <v>4</v>
      </c>
      <c r="C460" s="11">
        <v>17076</v>
      </c>
      <c r="D460" s="12">
        <v>76288.240000000005</v>
      </c>
      <c r="E460" s="12">
        <v>79876.19</v>
      </c>
      <c r="F460" s="12">
        <v>71377.81</v>
      </c>
    </row>
    <row r="461" spans="1:6">
      <c r="A461" s="13" t="s">
        <v>311</v>
      </c>
      <c r="B461" s="14">
        <v>4</v>
      </c>
      <c r="C461" s="11">
        <v>17076</v>
      </c>
      <c r="D461" s="12">
        <v>45961.21</v>
      </c>
      <c r="E461" s="12">
        <v>48611.16</v>
      </c>
      <c r="F461" s="12">
        <v>42979.06</v>
      </c>
    </row>
    <row r="462" spans="1:6">
      <c r="A462" s="13" t="s">
        <v>312</v>
      </c>
      <c r="B462" s="14">
        <v>3</v>
      </c>
      <c r="C462" s="11">
        <v>17107</v>
      </c>
      <c r="D462" s="12">
        <v>76931.97</v>
      </c>
      <c r="E462" s="12">
        <v>81475.740000000005</v>
      </c>
      <c r="F462" s="12">
        <v>67313</v>
      </c>
    </row>
    <row r="463" spans="1:6">
      <c r="A463" s="13" t="s">
        <v>313</v>
      </c>
      <c r="B463" s="14">
        <v>3.5</v>
      </c>
      <c r="C463" s="11">
        <v>17137</v>
      </c>
      <c r="D463" s="12">
        <v>113415.37</v>
      </c>
      <c r="E463" s="12">
        <v>110101.54</v>
      </c>
      <c r="F463" s="12">
        <v>102572.97</v>
      </c>
    </row>
    <row r="464" spans="1:6">
      <c r="A464" s="13" t="s">
        <v>314</v>
      </c>
      <c r="B464" s="14">
        <v>4</v>
      </c>
      <c r="C464" s="11">
        <v>17168</v>
      </c>
      <c r="D464" s="12">
        <v>16394.240000000002</v>
      </c>
      <c r="E464" s="12">
        <v>17353.57</v>
      </c>
      <c r="F464" s="12">
        <v>15335.57</v>
      </c>
    </row>
    <row r="465" spans="1:6">
      <c r="A465" s="13" t="s">
        <v>315</v>
      </c>
      <c r="B465" s="14">
        <v>4</v>
      </c>
      <c r="C465" s="11">
        <v>17168</v>
      </c>
      <c r="D465" s="12">
        <v>70919.600000000006</v>
      </c>
      <c r="E465" s="12">
        <v>72016.639999999999</v>
      </c>
      <c r="F465" s="12">
        <v>66325.320000000007</v>
      </c>
    </row>
    <row r="466" spans="1:6">
      <c r="A466" s="13" t="s">
        <v>316</v>
      </c>
      <c r="B466" s="14">
        <v>4.5</v>
      </c>
      <c r="C466" s="11">
        <v>17258</v>
      </c>
      <c r="D466" s="12">
        <v>150903.73000000001</v>
      </c>
      <c r="E466" s="12">
        <v>161301.94</v>
      </c>
      <c r="F466" s="12">
        <v>145179.82</v>
      </c>
    </row>
    <row r="467" spans="1:6">
      <c r="A467" s="13" t="s">
        <v>317</v>
      </c>
      <c r="B467" s="14">
        <v>4</v>
      </c>
      <c r="C467" s="11">
        <v>17319</v>
      </c>
      <c r="D467" s="12">
        <v>15599.68</v>
      </c>
      <c r="E467" s="12">
        <v>16494.22</v>
      </c>
      <c r="F467" s="12">
        <v>14597.04</v>
      </c>
    </row>
    <row r="468" spans="1:6">
      <c r="A468" s="13" t="s">
        <v>318</v>
      </c>
      <c r="B468" s="14">
        <v>3.5</v>
      </c>
      <c r="C468" s="11">
        <v>17319</v>
      </c>
      <c r="D468" s="12">
        <v>43065.919999999998</v>
      </c>
      <c r="E468" s="12">
        <v>44209.87</v>
      </c>
      <c r="F468" s="12">
        <v>38980.1</v>
      </c>
    </row>
    <row r="469" spans="1:6">
      <c r="A469" s="13" t="s">
        <v>319</v>
      </c>
      <c r="B469" s="14">
        <v>4</v>
      </c>
      <c r="C469" s="11">
        <v>17319</v>
      </c>
      <c r="D469" s="12">
        <v>42356.26</v>
      </c>
      <c r="E469" s="12">
        <v>44629.599999999999</v>
      </c>
      <c r="F469" s="12">
        <v>39587.9</v>
      </c>
    </row>
    <row r="470" spans="1:6">
      <c r="A470" s="13" t="s">
        <v>320</v>
      </c>
      <c r="B470" s="14">
        <v>3.5</v>
      </c>
      <c r="C470" s="11">
        <v>15919</v>
      </c>
      <c r="D470" s="12">
        <v>56373.59</v>
      </c>
      <c r="E470" s="12">
        <v>56074.1</v>
      </c>
      <c r="F470" s="12">
        <v>51285.09</v>
      </c>
    </row>
    <row r="471" spans="1:6">
      <c r="A471" s="13" t="s">
        <v>321</v>
      </c>
      <c r="B471" s="14">
        <v>4.5</v>
      </c>
      <c r="C471" s="11">
        <v>16041</v>
      </c>
      <c r="D471" s="12">
        <v>15207.5</v>
      </c>
      <c r="E471" s="12">
        <v>16376.58</v>
      </c>
      <c r="F471" s="12">
        <v>14696.73</v>
      </c>
    </row>
    <row r="472" spans="1:6">
      <c r="A472" s="13" t="s">
        <v>322</v>
      </c>
      <c r="B472" s="14">
        <v>4</v>
      </c>
      <c r="C472" s="11">
        <v>16316</v>
      </c>
      <c r="D472" s="12">
        <v>122616.91</v>
      </c>
      <c r="E472" s="12">
        <v>126065.52</v>
      </c>
      <c r="F472" s="12">
        <v>115253.23</v>
      </c>
    </row>
    <row r="473" spans="1:6">
      <c r="A473" s="13" t="s">
        <v>323</v>
      </c>
      <c r="B473" s="14">
        <v>3.5</v>
      </c>
      <c r="C473" s="11">
        <v>16619</v>
      </c>
      <c r="D473" s="12">
        <v>67946.100000000006</v>
      </c>
      <c r="E473" s="12">
        <v>70398.55</v>
      </c>
      <c r="F473" s="12">
        <v>61580.77</v>
      </c>
    </row>
    <row r="474" spans="1:6">
      <c r="A474" s="13" t="s">
        <v>324</v>
      </c>
      <c r="B474" s="14">
        <v>4</v>
      </c>
      <c r="C474" s="11">
        <v>16711</v>
      </c>
      <c r="D474" s="12">
        <v>108836.76</v>
      </c>
      <c r="E474" s="12">
        <v>111166.57</v>
      </c>
      <c r="F474" s="12">
        <v>101932.4</v>
      </c>
    </row>
    <row r="475" spans="1:6">
      <c r="A475" s="13" t="s">
        <v>325</v>
      </c>
      <c r="B475" s="14">
        <v>3.5</v>
      </c>
      <c r="C475" s="11">
        <v>16862</v>
      </c>
      <c r="D475" s="12">
        <v>86197.72</v>
      </c>
      <c r="E475" s="12">
        <v>84931.72</v>
      </c>
      <c r="F475" s="12">
        <v>78074.87</v>
      </c>
    </row>
    <row r="476" spans="1:6">
      <c r="A476" s="13" t="s">
        <v>326</v>
      </c>
      <c r="B476" s="14">
        <v>3.5</v>
      </c>
      <c r="C476" s="11">
        <v>16893</v>
      </c>
      <c r="D476" s="12">
        <v>119694.54</v>
      </c>
      <c r="E476" s="12">
        <v>123098.33</v>
      </c>
      <c r="F476" s="12">
        <v>108606.42</v>
      </c>
    </row>
    <row r="477" spans="1:6">
      <c r="A477" s="13" t="s">
        <v>327</v>
      </c>
      <c r="B477" s="14">
        <v>3.5</v>
      </c>
      <c r="C477" s="11">
        <v>16834</v>
      </c>
      <c r="D477" s="12">
        <v>138457.31</v>
      </c>
      <c r="E477" s="12">
        <v>142178.35999999999</v>
      </c>
      <c r="F477" s="12">
        <v>125452.41</v>
      </c>
    </row>
    <row r="478" spans="1:6">
      <c r="A478" s="13" t="s">
        <v>328</v>
      </c>
      <c r="B478" s="14">
        <v>4</v>
      </c>
      <c r="C478" s="11">
        <v>17168</v>
      </c>
      <c r="D478" s="12">
        <v>94321.06</v>
      </c>
      <c r="E478" s="12">
        <v>96030.64</v>
      </c>
      <c r="F478" s="12">
        <v>88955.87</v>
      </c>
    </row>
    <row r="479" spans="1:6">
      <c r="A479" s="13" t="s">
        <v>329</v>
      </c>
      <c r="B479" s="14">
        <v>4</v>
      </c>
      <c r="C479" s="11">
        <v>17288</v>
      </c>
      <c r="D479" s="12">
        <v>44284.98</v>
      </c>
      <c r="E479" s="12">
        <v>46513.04</v>
      </c>
      <c r="F479" s="12">
        <v>41411.17</v>
      </c>
    </row>
    <row r="480" spans="1:6">
      <c r="A480" s="13" t="s">
        <v>330</v>
      </c>
      <c r="B480" s="14">
        <v>4</v>
      </c>
      <c r="C480" s="11">
        <v>17319</v>
      </c>
      <c r="D480" s="12">
        <v>43845.03</v>
      </c>
      <c r="E480" s="12">
        <v>46064.66</v>
      </c>
      <c r="F480" s="12">
        <v>40865.32</v>
      </c>
    </row>
    <row r="481" spans="1:6">
      <c r="A481" s="13" t="s">
        <v>331</v>
      </c>
      <c r="B481" s="14">
        <v>3.5</v>
      </c>
      <c r="C481" s="11">
        <v>17349</v>
      </c>
      <c r="D481" s="12">
        <v>47853.599999999999</v>
      </c>
      <c r="E481" s="12">
        <v>49244.35</v>
      </c>
      <c r="F481" s="12">
        <v>43313.760000000002</v>
      </c>
    </row>
    <row r="482" spans="1:6">
      <c r="A482" s="13" t="s">
        <v>332</v>
      </c>
      <c r="B482" s="14">
        <v>3.5</v>
      </c>
      <c r="C482" s="11">
        <v>17199</v>
      </c>
      <c r="D482" s="12">
        <v>21233.94</v>
      </c>
      <c r="E482" s="12">
        <v>21814.54</v>
      </c>
      <c r="F482" s="12">
        <v>19197.28</v>
      </c>
    </row>
    <row r="483" spans="1:6">
      <c r="A483" s="13" t="s">
        <v>333</v>
      </c>
      <c r="B483" s="14">
        <v>4</v>
      </c>
      <c r="C483" s="11">
        <v>17441</v>
      </c>
      <c r="D483" s="12">
        <v>63044.51</v>
      </c>
      <c r="E483" s="12">
        <v>62886.92</v>
      </c>
      <c r="F483" s="12">
        <v>58878.14</v>
      </c>
    </row>
    <row r="484" spans="1:6">
      <c r="A484" s="13" t="s">
        <v>334</v>
      </c>
      <c r="B484" s="14">
        <v>2.5</v>
      </c>
      <c r="C484" s="11">
        <v>18507</v>
      </c>
      <c r="D484" s="12">
        <v>369019.47</v>
      </c>
      <c r="E484" s="12">
        <v>387701.06</v>
      </c>
      <c r="F484" s="12">
        <v>304010.82</v>
      </c>
    </row>
    <row r="485" spans="1:6">
      <c r="A485" s="13" t="s">
        <v>335</v>
      </c>
      <c r="B485" s="14">
        <v>3.5</v>
      </c>
      <c r="C485" s="11">
        <v>17502</v>
      </c>
      <c r="D485" s="12">
        <v>122669.33</v>
      </c>
      <c r="E485" s="12">
        <v>120618.45</v>
      </c>
      <c r="F485" s="12">
        <v>111144.75</v>
      </c>
    </row>
    <row r="486" spans="1:6">
      <c r="A486" s="13" t="s">
        <v>336</v>
      </c>
      <c r="B486" s="14">
        <v>4</v>
      </c>
      <c r="C486" s="11">
        <v>17624</v>
      </c>
      <c r="D486" s="12">
        <v>158306.18</v>
      </c>
      <c r="E486" s="12">
        <v>160235.54999999999</v>
      </c>
      <c r="F486" s="12">
        <v>147454.09</v>
      </c>
    </row>
    <row r="487" spans="1:6">
      <c r="A487" s="13" t="s">
        <v>337</v>
      </c>
      <c r="B487" s="14">
        <v>3.5</v>
      </c>
      <c r="C487" s="11">
        <v>17076</v>
      </c>
      <c r="D487" s="12">
        <v>95511.49</v>
      </c>
      <c r="E487" s="12">
        <v>94108.67</v>
      </c>
      <c r="F487" s="12">
        <v>86490.98</v>
      </c>
    </row>
    <row r="488" spans="1:6">
      <c r="A488" s="13" t="s">
        <v>338</v>
      </c>
      <c r="B488" s="14">
        <v>3</v>
      </c>
      <c r="C488" s="11">
        <v>17349</v>
      </c>
      <c r="D488" s="12">
        <v>81520.23</v>
      </c>
      <c r="E488" s="12">
        <v>86487.86</v>
      </c>
      <c r="F488" s="12">
        <v>71201.72</v>
      </c>
    </row>
    <row r="489" spans="1:6">
      <c r="A489" s="13" t="s">
        <v>339</v>
      </c>
      <c r="B489" s="14">
        <v>3</v>
      </c>
      <c r="C489" s="11">
        <v>18142</v>
      </c>
      <c r="D489" s="12">
        <v>84443.7</v>
      </c>
      <c r="E489" s="12">
        <v>85420.09</v>
      </c>
      <c r="F489" s="12">
        <v>72774.09</v>
      </c>
    </row>
    <row r="490" spans="1:6">
      <c r="A490" s="13" t="s">
        <v>340</v>
      </c>
      <c r="B490" s="14">
        <v>3</v>
      </c>
      <c r="C490" s="11">
        <v>18203</v>
      </c>
      <c r="D490" s="12">
        <v>119933.75</v>
      </c>
      <c r="E490" s="12">
        <v>122829.04</v>
      </c>
      <c r="F490" s="12">
        <v>103545.29</v>
      </c>
    </row>
    <row r="491" spans="1:6">
      <c r="A491" s="13" t="s">
        <v>341</v>
      </c>
      <c r="B491" s="14">
        <v>3</v>
      </c>
      <c r="C491" s="11">
        <v>18264</v>
      </c>
      <c r="D491" s="12">
        <v>140724.88</v>
      </c>
      <c r="E491" s="12">
        <v>144492.39000000001</v>
      </c>
      <c r="F491" s="12">
        <v>121496.24</v>
      </c>
    </row>
    <row r="492" spans="1:6">
      <c r="A492" s="13" t="s">
        <v>342</v>
      </c>
      <c r="B492" s="14">
        <v>3</v>
      </c>
      <c r="C492" s="11">
        <v>18295</v>
      </c>
      <c r="D492" s="12">
        <v>75921.070000000007</v>
      </c>
      <c r="E492" s="12">
        <v>77795.399999999994</v>
      </c>
      <c r="F492" s="12">
        <v>65546.89</v>
      </c>
    </row>
    <row r="493" spans="1:6">
      <c r="A493" s="13" t="s">
        <v>343</v>
      </c>
      <c r="B493" s="14">
        <v>3</v>
      </c>
      <c r="C493" s="11">
        <v>18295</v>
      </c>
      <c r="D493" s="12">
        <v>70740.789999999994</v>
      </c>
      <c r="E493" s="12">
        <v>74200.45</v>
      </c>
      <c r="F493" s="12">
        <v>61074.47</v>
      </c>
    </row>
    <row r="494" spans="1:6">
      <c r="A494" s="13" t="s">
        <v>344</v>
      </c>
      <c r="B494" s="14">
        <v>3</v>
      </c>
      <c r="C494" s="11">
        <v>18445</v>
      </c>
      <c r="D494" s="12">
        <v>311302.49</v>
      </c>
      <c r="E494" s="12">
        <v>328059.3</v>
      </c>
      <c r="F494" s="12">
        <v>268118.71999999997</v>
      </c>
    </row>
    <row r="495" spans="1:6">
      <c r="A495" s="13" t="s">
        <v>345</v>
      </c>
      <c r="B495" s="14">
        <v>2.5</v>
      </c>
      <c r="C495" s="11">
        <v>18507</v>
      </c>
      <c r="D495" s="12">
        <v>396126.03</v>
      </c>
      <c r="E495" s="12">
        <v>416489.36</v>
      </c>
      <c r="F495" s="12">
        <v>326219.01</v>
      </c>
    </row>
    <row r="496" spans="1:6">
      <c r="A496" s="13" t="s">
        <v>346</v>
      </c>
      <c r="B496" s="14">
        <v>2</v>
      </c>
      <c r="C496" s="11">
        <v>18660</v>
      </c>
      <c r="D496" s="12">
        <v>317258.03999999998</v>
      </c>
      <c r="E496" s="12">
        <v>320480.21000000002</v>
      </c>
      <c r="F496" s="12">
        <v>250157.49</v>
      </c>
    </row>
    <row r="497" spans="1:6">
      <c r="A497" s="13" t="s">
        <v>347</v>
      </c>
      <c r="B497" s="14">
        <v>2</v>
      </c>
      <c r="C497" s="11">
        <v>18660</v>
      </c>
      <c r="D497" s="12">
        <v>254610.95</v>
      </c>
      <c r="E497" s="12">
        <v>261851.46</v>
      </c>
      <c r="F497" s="12">
        <v>200347.92</v>
      </c>
    </row>
    <row r="498" spans="1:6">
      <c r="A498" s="13" t="s">
        <v>348</v>
      </c>
      <c r="B498" s="14">
        <v>2</v>
      </c>
      <c r="C498" s="11">
        <v>18660</v>
      </c>
      <c r="D498" s="12">
        <v>327644.27</v>
      </c>
      <c r="E498" s="12">
        <v>339111.81</v>
      </c>
      <c r="F498" s="12">
        <v>259941.95</v>
      </c>
    </row>
    <row r="499" spans="1:6">
      <c r="A499" s="13" t="s">
        <v>349</v>
      </c>
      <c r="B499" s="14">
        <v>2</v>
      </c>
      <c r="C499" s="11">
        <v>18660</v>
      </c>
      <c r="D499" s="12">
        <v>369828.49</v>
      </c>
      <c r="E499" s="12">
        <v>382310.2</v>
      </c>
      <c r="F499" s="12">
        <v>292275.59000000003</v>
      </c>
    </row>
    <row r="500" spans="1:6">
      <c r="A500" s="13" t="s">
        <v>350</v>
      </c>
      <c r="B500" s="14">
        <v>2.5</v>
      </c>
      <c r="C500" s="11">
        <v>18780</v>
      </c>
      <c r="D500" s="12">
        <v>242704.33</v>
      </c>
      <c r="E500" s="12">
        <v>252488.37</v>
      </c>
      <c r="F500" s="12">
        <v>199330.52</v>
      </c>
    </row>
    <row r="501" spans="1:6">
      <c r="A501" s="13" t="s">
        <v>351</v>
      </c>
      <c r="B501" s="14">
        <v>5</v>
      </c>
      <c r="C501" s="11">
        <v>19207</v>
      </c>
      <c r="D501" s="12">
        <v>340615.72</v>
      </c>
      <c r="E501" s="12">
        <v>339977.09</v>
      </c>
      <c r="F501" s="12">
        <v>330235.76</v>
      </c>
    </row>
    <row r="502" spans="1:6">
      <c r="A502" s="13" t="s">
        <v>352</v>
      </c>
      <c r="B502" s="14">
        <v>4</v>
      </c>
      <c r="C502" s="11">
        <v>19146</v>
      </c>
      <c r="D502" s="12">
        <v>508311.77</v>
      </c>
      <c r="E502" s="12">
        <v>511726.98</v>
      </c>
      <c r="F502" s="12">
        <v>465801.81</v>
      </c>
    </row>
    <row r="503" spans="1:6">
      <c r="A503" s="13" t="s">
        <v>353</v>
      </c>
      <c r="B503" s="14">
        <v>4</v>
      </c>
      <c r="C503" s="11">
        <v>17380</v>
      </c>
      <c r="D503" s="12">
        <v>41276.94</v>
      </c>
      <c r="E503" s="12">
        <v>42998.96</v>
      </c>
      <c r="F503" s="12">
        <v>38443.160000000003</v>
      </c>
    </row>
    <row r="504" spans="1:6">
      <c r="A504" s="13" t="s">
        <v>354</v>
      </c>
      <c r="B504" s="14">
        <v>4.5</v>
      </c>
      <c r="C504" s="11">
        <v>18019</v>
      </c>
      <c r="D504" s="12">
        <v>88811.08</v>
      </c>
      <c r="E504" s="12">
        <v>96054.73</v>
      </c>
      <c r="F504" s="12">
        <v>84764.29</v>
      </c>
    </row>
    <row r="505" spans="1:6">
      <c r="A505" s="13" t="s">
        <v>355</v>
      </c>
      <c r="B505" s="14">
        <v>3.5</v>
      </c>
      <c r="C505" s="11">
        <v>18295</v>
      </c>
      <c r="D505" s="12">
        <v>82755.100000000006</v>
      </c>
      <c r="E505" s="12">
        <v>87332.479999999996</v>
      </c>
      <c r="F505" s="12">
        <v>74183.509999999995</v>
      </c>
    </row>
    <row r="506" spans="1:6">
      <c r="A506" s="13" t="s">
        <v>356</v>
      </c>
      <c r="B506" s="14">
        <v>3</v>
      </c>
      <c r="C506" s="11">
        <v>18323</v>
      </c>
      <c r="D506" s="12">
        <v>145467.67000000001</v>
      </c>
      <c r="E506" s="12">
        <v>152650.10999999999</v>
      </c>
      <c r="F506" s="12">
        <v>125363.55</v>
      </c>
    </row>
    <row r="507" spans="1:6">
      <c r="A507" s="13" t="s">
        <v>357</v>
      </c>
      <c r="B507" s="14">
        <v>3.5</v>
      </c>
      <c r="C507" s="11">
        <v>18354</v>
      </c>
      <c r="D507" s="12">
        <v>71132.12</v>
      </c>
      <c r="E507" s="12">
        <v>75388.97</v>
      </c>
      <c r="F507" s="12">
        <v>63742.12</v>
      </c>
    </row>
    <row r="508" spans="1:6">
      <c r="A508" s="13" t="s">
        <v>358</v>
      </c>
      <c r="B508" s="14">
        <v>3</v>
      </c>
      <c r="C508" s="11">
        <v>18384</v>
      </c>
      <c r="D508" s="12">
        <v>92578.61</v>
      </c>
      <c r="E508" s="12">
        <v>97927.69</v>
      </c>
      <c r="F508" s="12">
        <v>79783.77</v>
      </c>
    </row>
    <row r="509" spans="1:6">
      <c r="A509" s="13" t="s">
        <v>359</v>
      </c>
      <c r="B509" s="14">
        <v>2</v>
      </c>
      <c r="C509" s="11">
        <v>18660</v>
      </c>
      <c r="D509" s="12">
        <v>550343.79</v>
      </c>
      <c r="E509" s="12">
        <v>569261.89</v>
      </c>
      <c r="F509" s="12">
        <v>433684.64</v>
      </c>
    </row>
    <row r="510" spans="1:6">
      <c r="A510" s="13" t="s">
        <v>360</v>
      </c>
      <c r="B510" s="14">
        <v>3</v>
      </c>
      <c r="C510" s="11">
        <v>15250</v>
      </c>
      <c r="D510" s="12">
        <v>95424.62</v>
      </c>
      <c r="E510" s="12">
        <v>98745.86</v>
      </c>
      <c r="F510" s="12">
        <v>84439.35</v>
      </c>
    </row>
    <row r="511" spans="1:6">
      <c r="A511" s="13" t="s">
        <v>361</v>
      </c>
      <c r="B511" s="14">
        <v>3</v>
      </c>
      <c r="C511" s="11">
        <v>17258</v>
      </c>
      <c r="D511" s="12">
        <v>409359.23</v>
      </c>
      <c r="E511" s="12">
        <v>429822.85</v>
      </c>
      <c r="F511" s="12">
        <v>357331.51</v>
      </c>
    </row>
    <row r="512" spans="1:6">
      <c r="A512" s="13" t="s">
        <v>362</v>
      </c>
      <c r="B512" s="14">
        <v>3</v>
      </c>
      <c r="C512" s="11">
        <v>16893</v>
      </c>
      <c r="D512" s="12">
        <v>33092.400000000001</v>
      </c>
      <c r="E512" s="12">
        <v>35077.949999999997</v>
      </c>
      <c r="F512" s="12">
        <v>29160.92</v>
      </c>
    </row>
    <row r="513" spans="1:6">
      <c r="A513" s="13" t="s">
        <v>363</v>
      </c>
      <c r="B513" s="14">
        <v>3</v>
      </c>
      <c r="C513" s="11">
        <v>17502</v>
      </c>
      <c r="D513" s="12">
        <v>83793.009999999995</v>
      </c>
      <c r="E513" s="12">
        <v>85626</v>
      </c>
      <c r="F513" s="12">
        <v>73374.17</v>
      </c>
    </row>
    <row r="514" spans="1:6">
      <c r="A514" s="13" t="s">
        <v>364</v>
      </c>
      <c r="B514" s="14">
        <v>3</v>
      </c>
      <c r="C514" s="11">
        <v>17777</v>
      </c>
      <c r="D514" s="12">
        <v>215171.34</v>
      </c>
      <c r="E514" s="12">
        <v>221895.45</v>
      </c>
      <c r="F514" s="12">
        <v>187823.72</v>
      </c>
    </row>
    <row r="515" spans="1:6">
      <c r="A515" s="13" t="s">
        <v>365</v>
      </c>
      <c r="B515" s="14">
        <v>3</v>
      </c>
      <c r="C515" s="11">
        <v>18233</v>
      </c>
      <c r="D515" s="12">
        <v>288789.52</v>
      </c>
      <c r="E515" s="12">
        <v>301785.06</v>
      </c>
      <c r="F515" s="12">
        <v>249328.41</v>
      </c>
    </row>
    <row r="516" spans="1:6">
      <c r="A516" s="13" t="s">
        <v>366</v>
      </c>
      <c r="B516" s="14">
        <v>3</v>
      </c>
      <c r="C516" s="11">
        <v>17868</v>
      </c>
      <c r="D516" s="12">
        <v>136802.60999999999</v>
      </c>
      <c r="E516" s="12">
        <v>141077.69</v>
      </c>
      <c r="F516" s="12">
        <v>119309.13</v>
      </c>
    </row>
    <row r="517" spans="1:6">
      <c r="A517" s="13" t="s">
        <v>367</v>
      </c>
      <c r="B517" s="14">
        <v>3</v>
      </c>
      <c r="C517" s="11">
        <v>17777</v>
      </c>
      <c r="D517" s="12">
        <v>152857.03</v>
      </c>
      <c r="E517" s="12">
        <v>161717.95000000001</v>
      </c>
      <c r="F517" s="12">
        <v>133045.99</v>
      </c>
    </row>
    <row r="518" spans="1:6">
      <c r="A518" s="13" t="s">
        <v>368</v>
      </c>
      <c r="B518" s="14">
        <v>3</v>
      </c>
      <c r="C518" s="11">
        <v>17564</v>
      </c>
      <c r="D518" s="12">
        <v>136078.99</v>
      </c>
      <c r="E518" s="12">
        <v>144307.5</v>
      </c>
      <c r="F518" s="12">
        <v>118962.41</v>
      </c>
    </row>
    <row r="519" spans="1:6">
      <c r="A519" s="13" t="s">
        <v>369</v>
      </c>
      <c r="B519" s="14">
        <v>3</v>
      </c>
      <c r="C519" s="11">
        <v>17838</v>
      </c>
      <c r="D519" s="12">
        <v>68138.98</v>
      </c>
      <c r="E519" s="12">
        <v>72163.429999999993</v>
      </c>
      <c r="F519" s="12">
        <v>59570.7</v>
      </c>
    </row>
    <row r="520" spans="1:6">
      <c r="A520" s="13" t="s">
        <v>370</v>
      </c>
      <c r="B520" s="14">
        <v>3</v>
      </c>
      <c r="C520" s="11">
        <v>18323</v>
      </c>
      <c r="D520" s="12">
        <v>120015.76</v>
      </c>
      <c r="E520" s="12">
        <v>126447.85</v>
      </c>
      <c r="F520" s="12">
        <v>104049.79</v>
      </c>
    </row>
    <row r="521" spans="1:6">
      <c r="A521" s="13" t="s">
        <v>371</v>
      </c>
      <c r="B521" s="14">
        <v>3</v>
      </c>
      <c r="C521" s="11">
        <v>18354</v>
      </c>
      <c r="D521" s="12">
        <v>170223.73</v>
      </c>
      <c r="E521" s="12">
        <v>179772.22</v>
      </c>
      <c r="F521" s="12">
        <v>146963.42000000001</v>
      </c>
    </row>
    <row r="522" spans="1:6">
      <c r="A522" s="13" t="s">
        <v>372</v>
      </c>
      <c r="B522" s="14">
        <v>3.5</v>
      </c>
      <c r="C522" s="11">
        <v>17593</v>
      </c>
      <c r="D522" s="12">
        <v>152934.48000000001</v>
      </c>
      <c r="E522" s="12">
        <v>162516.81</v>
      </c>
      <c r="F522" s="12">
        <v>138245.60999999999</v>
      </c>
    </row>
    <row r="523" spans="1:6">
      <c r="A523" s="13" t="s">
        <v>373</v>
      </c>
      <c r="B523" s="14">
        <v>2.5</v>
      </c>
      <c r="C523" s="11">
        <v>18688</v>
      </c>
      <c r="D523" s="12">
        <v>90486.76</v>
      </c>
      <c r="E523" s="12">
        <v>82611.58</v>
      </c>
      <c r="F523" s="12">
        <v>74410.09</v>
      </c>
    </row>
    <row r="524" spans="1:6">
      <c r="A524" s="13" t="s">
        <v>374</v>
      </c>
      <c r="B524" s="14">
        <v>2</v>
      </c>
      <c r="C524" s="11">
        <v>18749</v>
      </c>
      <c r="D524" s="12">
        <v>357755.79</v>
      </c>
      <c r="E524" s="12">
        <v>360718.46</v>
      </c>
      <c r="F524" s="12">
        <v>283503.57</v>
      </c>
    </row>
    <row r="525" spans="1:6">
      <c r="A525" s="13" t="s">
        <v>375</v>
      </c>
      <c r="B525" s="14">
        <v>2.5</v>
      </c>
      <c r="C525" s="11">
        <v>18749</v>
      </c>
      <c r="D525" s="12">
        <v>210768.35</v>
      </c>
      <c r="E525" s="12">
        <v>218408.71</v>
      </c>
      <c r="F525" s="12">
        <v>174700.94</v>
      </c>
    </row>
    <row r="526" spans="1:6">
      <c r="A526" s="13" t="s">
        <v>376</v>
      </c>
      <c r="B526" s="14">
        <v>3.5</v>
      </c>
      <c r="C526" s="11">
        <v>18323</v>
      </c>
      <c r="D526" s="12">
        <v>270479.34999999998</v>
      </c>
      <c r="E526" s="12">
        <v>285482.49</v>
      </c>
      <c r="F526" s="12">
        <v>242484.99</v>
      </c>
    </row>
    <row r="527" spans="1:6">
      <c r="A527" s="13" t="s">
        <v>377</v>
      </c>
      <c r="B527" s="14">
        <v>2.5</v>
      </c>
      <c r="C527" s="11">
        <v>18780</v>
      </c>
      <c r="D527" s="12">
        <v>251989.29</v>
      </c>
      <c r="E527" s="12">
        <v>260769.53</v>
      </c>
      <c r="F527" s="12">
        <v>208055.54</v>
      </c>
    </row>
    <row r="528" spans="1:6">
      <c r="A528" s="13" t="s">
        <v>378</v>
      </c>
      <c r="B528" s="14">
        <v>2.5</v>
      </c>
      <c r="C528" s="11">
        <v>18810</v>
      </c>
      <c r="D528" s="12">
        <v>517852.99</v>
      </c>
      <c r="E528" s="12">
        <v>539538.11</v>
      </c>
      <c r="F528" s="12">
        <v>424905.11</v>
      </c>
    </row>
    <row r="529" spans="1:6">
      <c r="A529" s="13" t="s">
        <v>379</v>
      </c>
      <c r="B529" s="14">
        <v>2.5</v>
      </c>
      <c r="C529" s="11">
        <v>18841</v>
      </c>
      <c r="D529" s="12">
        <v>308401.03000000003</v>
      </c>
      <c r="E529" s="12">
        <v>321050.27</v>
      </c>
      <c r="F529" s="12">
        <v>255432.69</v>
      </c>
    </row>
    <row r="530" spans="1:6">
      <c r="A530" s="13" t="s">
        <v>380</v>
      </c>
      <c r="B530" s="14">
        <v>2.5</v>
      </c>
      <c r="C530" s="11">
        <v>18841</v>
      </c>
      <c r="D530" s="12">
        <v>306141.90000000002</v>
      </c>
      <c r="E530" s="12">
        <v>286290.51</v>
      </c>
      <c r="F530" s="12">
        <v>251239.63</v>
      </c>
    </row>
    <row r="531" spans="1:6">
      <c r="A531" s="13" t="s">
        <v>381</v>
      </c>
      <c r="B531" s="14">
        <v>2.5</v>
      </c>
      <c r="C531" s="11">
        <v>18841</v>
      </c>
      <c r="D531" s="12">
        <v>256292.1</v>
      </c>
      <c r="E531" s="12">
        <v>204913.55</v>
      </c>
      <c r="F531" s="12">
        <v>210025.36</v>
      </c>
    </row>
    <row r="532" spans="1:6">
      <c r="A532" s="13" t="s">
        <v>382</v>
      </c>
      <c r="B532" s="14">
        <v>3</v>
      </c>
      <c r="C532" s="11">
        <v>18445</v>
      </c>
      <c r="D532" s="12">
        <v>23769.9</v>
      </c>
      <c r="E532" s="12">
        <v>25047.55</v>
      </c>
      <c r="F532" s="12">
        <v>20435.68</v>
      </c>
    </row>
    <row r="533" spans="1:6">
      <c r="A533" s="13" t="s">
        <v>383</v>
      </c>
      <c r="B533" s="14">
        <v>2</v>
      </c>
      <c r="C533" s="11">
        <v>18994</v>
      </c>
      <c r="D533" s="12">
        <v>414606.94</v>
      </c>
      <c r="E533" s="12">
        <v>411562.16</v>
      </c>
      <c r="F533" s="12">
        <v>327280.46999999997</v>
      </c>
    </row>
    <row r="534" spans="1:6">
      <c r="A534" s="13" t="s">
        <v>384</v>
      </c>
      <c r="B534" s="14">
        <v>3</v>
      </c>
      <c r="C534" s="11">
        <v>19025</v>
      </c>
      <c r="D534" s="12">
        <v>380154.16</v>
      </c>
      <c r="E534" s="12">
        <v>361562.25</v>
      </c>
      <c r="F534" s="12">
        <v>325266.82</v>
      </c>
    </row>
    <row r="535" spans="1:6">
      <c r="A535" s="13" t="s">
        <v>385</v>
      </c>
      <c r="B535" s="14">
        <v>2.5</v>
      </c>
      <c r="C535" s="11">
        <v>18810</v>
      </c>
      <c r="D535" s="12">
        <v>229003.31</v>
      </c>
      <c r="E535" s="12">
        <v>210056.86</v>
      </c>
      <c r="F535" s="12">
        <v>188613.16</v>
      </c>
    </row>
    <row r="536" spans="1:6">
      <c r="A536" s="13" t="s">
        <v>386</v>
      </c>
      <c r="B536" s="14">
        <v>2.5</v>
      </c>
      <c r="C536" s="11">
        <v>18902</v>
      </c>
      <c r="D536" s="12">
        <v>54987.39</v>
      </c>
      <c r="E536" s="12">
        <v>47538.3</v>
      </c>
      <c r="F536" s="12">
        <v>44954.06</v>
      </c>
    </row>
    <row r="537" spans="1:6">
      <c r="A537" s="13" t="s">
        <v>387</v>
      </c>
      <c r="B537" s="14">
        <v>2.5</v>
      </c>
      <c r="C537" s="11">
        <v>19054</v>
      </c>
      <c r="D537" s="12">
        <v>471226.72</v>
      </c>
      <c r="E537" s="12">
        <v>364243.53</v>
      </c>
      <c r="F537" s="12">
        <v>386769.13</v>
      </c>
    </row>
    <row r="538" spans="1:6">
      <c r="A538" s="13" t="s">
        <v>388</v>
      </c>
      <c r="B538" s="14">
        <v>3</v>
      </c>
      <c r="C538" s="11">
        <v>19085</v>
      </c>
      <c r="D538" s="12">
        <v>98495.09</v>
      </c>
      <c r="E538" s="12">
        <v>82905.17</v>
      </c>
      <c r="F538" s="12">
        <v>83873.91</v>
      </c>
    </row>
    <row r="539" spans="1:6">
      <c r="A539" s="13" t="s">
        <v>389</v>
      </c>
      <c r="B539" s="14">
        <v>2.5</v>
      </c>
      <c r="C539" s="11">
        <v>19238</v>
      </c>
      <c r="D539" s="12">
        <v>233742.81</v>
      </c>
      <c r="E539" s="12">
        <v>199083.13</v>
      </c>
      <c r="F539" s="12">
        <v>191814.13</v>
      </c>
    </row>
    <row r="540" spans="1:6">
      <c r="A540" s="13" t="s">
        <v>390</v>
      </c>
      <c r="B540" s="14">
        <v>5.5</v>
      </c>
      <c r="C540" s="11">
        <v>19664</v>
      </c>
      <c r="D540" s="12">
        <v>102043.56</v>
      </c>
      <c r="E540" s="12">
        <v>101517.4</v>
      </c>
      <c r="F540" s="12">
        <v>100675.68</v>
      </c>
    </row>
    <row r="541" spans="1:6">
      <c r="A541" s="13" t="s">
        <v>391</v>
      </c>
      <c r="B541" s="14">
        <v>5</v>
      </c>
      <c r="C541" s="11">
        <v>19664</v>
      </c>
      <c r="D541" s="12">
        <v>254686.27</v>
      </c>
      <c r="E541" s="12">
        <v>248677.27</v>
      </c>
      <c r="F541" s="12">
        <v>246176.85</v>
      </c>
    </row>
    <row r="542" spans="1:6">
      <c r="A542" s="13" t="s">
        <v>392</v>
      </c>
      <c r="B542" s="14">
        <v>4.5</v>
      </c>
      <c r="C542" s="11">
        <v>11383</v>
      </c>
      <c r="D542" s="12">
        <v>23455.439999999999</v>
      </c>
      <c r="E542" s="12">
        <v>25086.34</v>
      </c>
      <c r="F542" s="12">
        <v>23099.919999999998</v>
      </c>
    </row>
    <row r="543" spans="1:6">
      <c r="A543" s="13" t="s">
        <v>393</v>
      </c>
      <c r="B543" s="14">
        <v>4.5</v>
      </c>
      <c r="C543" s="11">
        <v>15158</v>
      </c>
      <c r="D543" s="12">
        <v>4894.32</v>
      </c>
      <c r="E543" s="12">
        <v>5135.58</v>
      </c>
      <c r="F543" s="12">
        <v>4754.08</v>
      </c>
    </row>
    <row r="544" spans="1:6">
      <c r="A544" s="13" t="s">
        <v>394</v>
      </c>
      <c r="B544" s="14">
        <v>3</v>
      </c>
      <c r="C544" s="11">
        <v>17046</v>
      </c>
      <c r="D544" s="12">
        <v>92411.24</v>
      </c>
      <c r="E544" s="12">
        <v>97869.26</v>
      </c>
      <c r="F544" s="12">
        <v>80267.05</v>
      </c>
    </row>
    <row r="545" spans="1:6">
      <c r="A545" s="13" t="s">
        <v>395</v>
      </c>
      <c r="B545" s="14">
        <v>3</v>
      </c>
      <c r="C545" s="11">
        <v>17076</v>
      </c>
      <c r="D545" s="12">
        <v>112872.75</v>
      </c>
      <c r="E545" s="12">
        <v>119750.95</v>
      </c>
      <c r="F545" s="12">
        <v>98585.69</v>
      </c>
    </row>
    <row r="546" spans="1:6">
      <c r="A546" s="13" t="s">
        <v>396</v>
      </c>
      <c r="B546" s="14">
        <v>4</v>
      </c>
      <c r="C546" s="11">
        <v>17168</v>
      </c>
      <c r="D546" s="12">
        <v>41143.480000000003</v>
      </c>
      <c r="E546" s="12">
        <v>43419.22</v>
      </c>
      <c r="F546" s="12">
        <v>38486.68</v>
      </c>
    </row>
    <row r="547" spans="1:6">
      <c r="A547" s="13" t="s">
        <v>397</v>
      </c>
      <c r="B547" s="14">
        <v>4</v>
      </c>
      <c r="C547" s="11">
        <v>17258</v>
      </c>
      <c r="D547" s="12">
        <v>87192.17</v>
      </c>
      <c r="E547" s="12">
        <v>88268.46</v>
      </c>
      <c r="F547" s="12">
        <v>81542.77</v>
      </c>
    </row>
    <row r="548" spans="1:6">
      <c r="A548" s="13" t="s">
        <v>398</v>
      </c>
      <c r="B548" s="14">
        <v>3.5</v>
      </c>
      <c r="C548" s="11">
        <v>17349</v>
      </c>
      <c r="D548" s="12">
        <v>112979.23</v>
      </c>
      <c r="E548" s="12">
        <v>114749.94</v>
      </c>
      <c r="F548" s="12">
        <v>101847.03</v>
      </c>
    </row>
    <row r="549" spans="1:6">
      <c r="A549" s="13" t="s">
        <v>399</v>
      </c>
      <c r="B549" s="14">
        <v>3.5</v>
      </c>
      <c r="C549" s="11">
        <v>17380</v>
      </c>
      <c r="D549" s="12">
        <v>34170.800000000003</v>
      </c>
      <c r="E549" s="12">
        <v>34234.870000000003</v>
      </c>
      <c r="F549" s="12">
        <v>30908.639999999999</v>
      </c>
    </row>
    <row r="550" spans="1:6">
      <c r="A550" s="13" t="s">
        <v>400</v>
      </c>
      <c r="B550" s="14">
        <v>3.5</v>
      </c>
      <c r="C550" s="11">
        <v>18354</v>
      </c>
      <c r="D550" s="12">
        <v>85980.6</v>
      </c>
      <c r="E550" s="12">
        <v>90749.87</v>
      </c>
      <c r="F550" s="12">
        <v>76912.240000000005</v>
      </c>
    </row>
    <row r="551" spans="1:6">
      <c r="A551" s="13" t="s">
        <v>401</v>
      </c>
      <c r="B551" s="14">
        <v>3</v>
      </c>
      <c r="C551" s="11">
        <v>18507</v>
      </c>
      <c r="D551" s="12">
        <v>243550.11</v>
      </c>
      <c r="E551" s="12">
        <v>254243.49</v>
      </c>
      <c r="F551" s="12">
        <v>209513</v>
      </c>
    </row>
    <row r="552" spans="1:6">
      <c r="A552" s="13" t="s">
        <v>402</v>
      </c>
      <c r="B552" s="14">
        <v>3</v>
      </c>
      <c r="C552" s="11">
        <v>18537</v>
      </c>
      <c r="D552" s="12">
        <v>283544.84999999998</v>
      </c>
      <c r="E552" s="12">
        <v>295861.32</v>
      </c>
      <c r="F552" s="12">
        <v>243625.1</v>
      </c>
    </row>
    <row r="553" spans="1:6">
      <c r="A553" s="13" t="s">
        <v>403</v>
      </c>
      <c r="B553" s="14">
        <v>2</v>
      </c>
      <c r="C553" s="11">
        <v>18629</v>
      </c>
      <c r="D553" s="12">
        <v>239358.2</v>
      </c>
      <c r="E553" s="12">
        <v>248165.84</v>
      </c>
      <c r="F553" s="12">
        <v>189388.48</v>
      </c>
    </row>
    <row r="554" spans="1:6">
      <c r="A554" s="13" t="s">
        <v>404</v>
      </c>
      <c r="B554" s="14">
        <v>2.5</v>
      </c>
      <c r="C554" s="11">
        <v>18688</v>
      </c>
      <c r="D554" s="12">
        <v>96908.95</v>
      </c>
      <c r="E554" s="12">
        <v>101966.39</v>
      </c>
      <c r="F554" s="12">
        <v>79788.460000000006</v>
      </c>
    </row>
    <row r="555" spans="1:6">
      <c r="A555" s="13" t="s">
        <v>405</v>
      </c>
      <c r="B555" s="14">
        <v>2</v>
      </c>
      <c r="C555" s="11">
        <v>18749</v>
      </c>
      <c r="D555" s="12">
        <v>439686.09</v>
      </c>
      <c r="E555" s="12">
        <v>438483.83</v>
      </c>
      <c r="F555" s="12">
        <v>345783.37</v>
      </c>
    </row>
    <row r="556" spans="1:6">
      <c r="A556" s="13" t="s">
        <v>406</v>
      </c>
      <c r="B556" s="14">
        <v>2.5</v>
      </c>
      <c r="C556" s="11">
        <v>18749</v>
      </c>
      <c r="D556" s="12">
        <v>452033.67</v>
      </c>
      <c r="E556" s="12">
        <v>466336.3</v>
      </c>
      <c r="F556" s="12">
        <v>371603.23</v>
      </c>
    </row>
    <row r="557" spans="1:6">
      <c r="A557" s="13" t="s">
        <v>407</v>
      </c>
      <c r="B557" s="14">
        <v>3</v>
      </c>
      <c r="C557" s="11">
        <v>18749</v>
      </c>
      <c r="D557" s="12">
        <v>236064.9</v>
      </c>
      <c r="E557" s="12">
        <v>247462.42</v>
      </c>
      <c r="F557" s="12">
        <v>202201.12</v>
      </c>
    </row>
    <row r="558" spans="1:6">
      <c r="A558" s="13" t="s">
        <v>408</v>
      </c>
      <c r="B558" s="14">
        <v>2</v>
      </c>
      <c r="C558" s="11">
        <v>18810</v>
      </c>
      <c r="D558" s="12">
        <v>431581.34</v>
      </c>
      <c r="E558" s="12">
        <v>435576.85</v>
      </c>
      <c r="F558" s="12">
        <v>339096.79</v>
      </c>
    </row>
    <row r="559" spans="1:6">
      <c r="A559" s="13" t="s">
        <v>409</v>
      </c>
      <c r="B559" s="14">
        <v>2.5</v>
      </c>
      <c r="C559" s="11">
        <v>18810</v>
      </c>
      <c r="D559" s="12">
        <v>248655.92</v>
      </c>
      <c r="E559" s="12">
        <v>257067.48</v>
      </c>
      <c r="F559" s="12">
        <v>204218.37</v>
      </c>
    </row>
    <row r="560" spans="1:6">
      <c r="A560" s="13" t="s">
        <v>410</v>
      </c>
      <c r="B560" s="14">
        <v>3</v>
      </c>
      <c r="C560" s="11">
        <v>18810</v>
      </c>
      <c r="D560" s="12">
        <v>244469.63</v>
      </c>
      <c r="E560" s="12">
        <v>256884.11</v>
      </c>
      <c r="F560" s="12">
        <v>209241.67</v>
      </c>
    </row>
    <row r="561" spans="1:6">
      <c r="A561" s="13" t="s">
        <v>411</v>
      </c>
      <c r="B561" s="14">
        <v>2.5</v>
      </c>
      <c r="C561" s="11">
        <v>18841</v>
      </c>
      <c r="D561" s="12">
        <v>1029292.54</v>
      </c>
      <c r="E561" s="12">
        <v>999376.04</v>
      </c>
      <c r="F561" s="12">
        <v>845079.11</v>
      </c>
    </row>
    <row r="562" spans="1:6">
      <c r="A562" s="13" t="s">
        <v>412</v>
      </c>
      <c r="B562" s="14">
        <v>2</v>
      </c>
      <c r="C562" s="11">
        <v>18902</v>
      </c>
      <c r="D562" s="12">
        <v>322477.46999999997</v>
      </c>
      <c r="E562" s="12">
        <v>307454.96000000002</v>
      </c>
      <c r="F562" s="12">
        <v>253198.74</v>
      </c>
    </row>
    <row r="563" spans="1:6">
      <c r="A563" s="13" t="s">
        <v>413</v>
      </c>
      <c r="B563" s="14">
        <v>2.5</v>
      </c>
      <c r="C563" s="11">
        <v>19025</v>
      </c>
      <c r="D563" s="12">
        <v>516456.79</v>
      </c>
      <c r="E563" s="12">
        <v>435800.76</v>
      </c>
      <c r="F563" s="12">
        <v>423128.6</v>
      </c>
    </row>
    <row r="564" spans="1:6">
      <c r="A564" s="13" t="s">
        <v>414</v>
      </c>
      <c r="B564" s="14">
        <v>2</v>
      </c>
      <c r="C564" s="11">
        <v>19115</v>
      </c>
      <c r="D564" s="12">
        <v>169573.68</v>
      </c>
      <c r="E564" s="12">
        <v>129207.2</v>
      </c>
      <c r="F564" s="12">
        <v>132829.26</v>
      </c>
    </row>
    <row r="565" spans="1:6">
      <c r="A565" s="13" t="s">
        <v>415</v>
      </c>
      <c r="B565" s="14">
        <v>4</v>
      </c>
      <c r="C565" s="11">
        <v>19146</v>
      </c>
      <c r="D565" s="12">
        <v>535430.9</v>
      </c>
      <c r="E565" s="12">
        <v>535414.79</v>
      </c>
      <c r="F565" s="12">
        <v>490326.21</v>
      </c>
    </row>
    <row r="566" spans="1:6">
      <c r="A566" s="13" t="s">
        <v>416</v>
      </c>
      <c r="B566" s="14">
        <v>4</v>
      </c>
      <c r="C566" s="11">
        <v>19115</v>
      </c>
      <c r="D566" s="12">
        <v>184161.98</v>
      </c>
      <c r="E566" s="12">
        <v>175284.79</v>
      </c>
      <c r="F566" s="12">
        <v>168812.72</v>
      </c>
    </row>
    <row r="567" spans="1:6">
      <c r="A567" s="13" t="s">
        <v>417</v>
      </c>
      <c r="B567" s="14">
        <v>4.5</v>
      </c>
      <c r="C567" s="11">
        <v>19176</v>
      </c>
      <c r="D567" s="12">
        <v>834202.17</v>
      </c>
      <c r="E567" s="12">
        <v>833420.12</v>
      </c>
      <c r="F567" s="12">
        <v>787581.76</v>
      </c>
    </row>
    <row r="568" spans="1:6">
      <c r="A568" s="13" t="s">
        <v>418</v>
      </c>
      <c r="B568" s="14">
        <v>4.5</v>
      </c>
      <c r="C568" s="11">
        <v>19238</v>
      </c>
      <c r="D568" s="12">
        <v>339022.32</v>
      </c>
      <c r="E568" s="12">
        <v>296533.46000000002</v>
      </c>
      <c r="F568" s="12">
        <v>319874.11</v>
      </c>
    </row>
    <row r="569" spans="1:6">
      <c r="A569" s="13" t="s">
        <v>419</v>
      </c>
      <c r="B569" s="14">
        <v>5</v>
      </c>
      <c r="C569" s="11">
        <v>19268</v>
      </c>
      <c r="D569" s="12">
        <v>326349.98</v>
      </c>
      <c r="E569" s="12">
        <v>325687.09000000003</v>
      </c>
      <c r="F569" s="12">
        <v>315967.75</v>
      </c>
    </row>
    <row r="570" spans="1:6">
      <c r="A570" s="13" t="s">
        <v>420</v>
      </c>
      <c r="B570" s="14">
        <v>5.5</v>
      </c>
      <c r="C570" s="11">
        <v>19268</v>
      </c>
      <c r="D570" s="12">
        <v>283394.06</v>
      </c>
      <c r="E570" s="12">
        <v>280825.8</v>
      </c>
      <c r="F570" s="12">
        <v>280132.82</v>
      </c>
    </row>
    <row r="571" spans="1:6">
      <c r="A571" s="13" t="s">
        <v>421</v>
      </c>
      <c r="B571" s="14">
        <v>5.5</v>
      </c>
      <c r="C571" s="11">
        <v>19299</v>
      </c>
      <c r="D571" s="12">
        <v>434525.9</v>
      </c>
      <c r="E571" s="12">
        <v>425495.92</v>
      </c>
      <c r="F571" s="12">
        <v>429870.37</v>
      </c>
    </row>
    <row r="572" spans="1:6">
      <c r="A572" s="13" t="s">
        <v>422</v>
      </c>
      <c r="B572" s="14">
        <v>5.5</v>
      </c>
      <c r="C572" s="11">
        <v>19329</v>
      </c>
      <c r="D572" s="12">
        <v>708040.43</v>
      </c>
      <c r="E572" s="12">
        <v>715807.71</v>
      </c>
      <c r="F572" s="12">
        <v>698667.03</v>
      </c>
    </row>
    <row r="573" spans="1:6">
      <c r="A573" s="13" t="s">
        <v>423</v>
      </c>
      <c r="B573" s="14">
        <v>6</v>
      </c>
      <c r="C573" s="11">
        <v>19329</v>
      </c>
      <c r="D573" s="12">
        <v>389169.43</v>
      </c>
      <c r="E573" s="12">
        <v>389959.93</v>
      </c>
      <c r="F573" s="12">
        <v>391722.85</v>
      </c>
    </row>
    <row r="574" spans="1:6">
      <c r="A574" s="13" t="s">
        <v>424</v>
      </c>
      <c r="B574" s="14">
        <v>5</v>
      </c>
      <c r="C574" s="11">
        <v>19391</v>
      </c>
      <c r="D574" s="12">
        <v>590696.23</v>
      </c>
      <c r="E574" s="12">
        <v>571913.93999999994</v>
      </c>
      <c r="F574" s="12">
        <v>571462.81999999995</v>
      </c>
    </row>
    <row r="575" spans="1:6">
      <c r="A575" s="13" t="s">
        <v>425</v>
      </c>
      <c r="B575" s="14">
        <v>5.5</v>
      </c>
      <c r="C575" s="11">
        <v>19391</v>
      </c>
      <c r="D575" s="12">
        <v>840669.36</v>
      </c>
      <c r="E575" s="12">
        <v>844872.71</v>
      </c>
      <c r="F575" s="12">
        <v>829746.33</v>
      </c>
    </row>
    <row r="576" spans="1:6">
      <c r="A576" s="13" t="s">
        <v>426</v>
      </c>
      <c r="B576" s="14">
        <v>5</v>
      </c>
      <c r="C576" s="11">
        <v>19480</v>
      </c>
      <c r="D576" s="12">
        <v>75050.48</v>
      </c>
      <c r="E576" s="12">
        <v>71626.31</v>
      </c>
      <c r="F576" s="12">
        <v>72542.98</v>
      </c>
    </row>
    <row r="577" spans="1:6">
      <c r="A577" s="13" t="s">
        <v>427</v>
      </c>
      <c r="B577" s="14">
        <v>5</v>
      </c>
      <c r="C577" s="11">
        <v>19511</v>
      </c>
      <c r="D577" s="12">
        <v>130534.28</v>
      </c>
      <c r="E577" s="12">
        <v>127821.62</v>
      </c>
      <c r="F577" s="12">
        <v>126173.02</v>
      </c>
    </row>
    <row r="578" spans="1:6">
      <c r="A578" s="13" t="s">
        <v>428</v>
      </c>
      <c r="B578" s="14">
        <v>5</v>
      </c>
      <c r="C578" s="11">
        <v>19541</v>
      </c>
      <c r="D578" s="12">
        <v>94245.69</v>
      </c>
      <c r="E578" s="12">
        <v>93354.78</v>
      </c>
      <c r="F578" s="12">
        <v>91103.24</v>
      </c>
    </row>
    <row r="579" spans="1:6">
      <c r="A579" s="13" t="s">
        <v>429</v>
      </c>
      <c r="B579" s="14">
        <v>6</v>
      </c>
      <c r="C579" s="11">
        <v>19541</v>
      </c>
      <c r="D579" s="12">
        <v>236114.85</v>
      </c>
      <c r="E579" s="12">
        <v>238217.74</v>
      </c>
      <c r="F579" s="12">
        <v>236961.16</v>
      </c>
    </row>
    <row r="580" spans="1:6">
      <c r="A580" s="13" t="s">
        <v>430</v>
      </c>
      <c r="B580" s="14">
        <v>6</v>
      </c>
      <c r="C580" s="11">
        <v>19572</v>
      </c>
      <c r="D580" s="12">
        <v>407254.36</v>
      </c>
      <c r="E580" s="12">
        <v>403897.7</v>
      </c>
      <c r="F580" s="12">
        <v>408592.02</v>
      </c>
    </row>
    <row r="581" spans="1:6">
      <c r="A581" s="13" t="s">
        <v>431</v>
      </c>
      <c r="B581" s="14">
        <v>5.5</v>
      </c>
      <c r="C581" s="11">
        <v>19603</v>
      </c>
      <c r="D581" s="12">
        <v>673561.04</v>
      </c>
      <c r="E581" s="12">
        <v>663464.99</v>
      </c>
      <c r="F581" s="12">
        <v>664401.36</v>
      </c>
    </row>
    <row r="582" spans="1:6">
      <c r="A582" s="13" t="s">
        <v>432</v>
      </c>
      <c r="B582" s="14">
        <v>5.5</v>
      </c>
      <c r="C582" s="11">
        <v>19694</v>
      </c>
      <c r="D582" s="12">
        <v>193282.26</v>
      </c>
      <c r="E582" s="12">
        <v>188480.4</v>
      </c>
      <c r="F582" s="12">
        <v>190654.07999999999</v>
      </c>
    </row>
    <row r="583" spans="1:6">
      <c r="A583" s="13" t="s">
        <v>433</v>
      </c>
      <c r="B583" s="14">
        <v>6</v>
      </c>
      <c r="C583" s="11">
        <v>19694</v>
      </c>
      <c r="D583" s="12">
        <v>377882.14</v>
      </c>
      <c r="E583" s="12">
        <v>381557.64</v>
      </c>
      <c r="F583" s="12">
        <v>379047.33</v>
      </c>
    </row>
    <row r="584" spans="1:6">
      <c r="A584" s="13" t="s">
        <v>434</v>
      </c>
      <c r="B584" s="14">
        <v>6.5</v>
      </c>
      <c r="C584" s="11">
        <v>19694</v>
      </c>
      <c r="D584" s="12">
        <v>183136.14</v>
      </c>
      <c r="E584" s="12">
        <v>185940.42</v>
      </c>
      <c r="F584" s="12">
        <v>186451.23</v>
      </c>
    </row>
    <row r="585" spans="1:6">
      <c r="A585" s="13" t="s">
        <v>435</v>
      </c>
      <c r="B585" s="14">
        <v>6.5</v>
      </c>
      <c r="C585" s="11">
        <v>19784</v>
      </c>
      <c r="D585" s="12">
        <v>160962.84</v>
      </c>
      <c r="E585" s="12">
        <v>163628.79</v>
      </c>
      <c r="F585" s="12">
        <v>163844.44</v>
      </c>
    </row>
    <row r="586" spans="1:6">
      <c r="A586" s="13" t="s">
        <v>436</v>
      </c>
      <c r="B586" s="14">
        <v>6</v>
      </c>
      <c r="C586" s="11">
        <v>19876</v>
      </c>
      <c r="D586" s="12">
        <v>203968.87</v>
      </c>
      <c r="E586" s="12">
        <v>205116.2</v>
      </c>
      <c r="F586" s="12">
        <v>204576.95</v>
      </c>
    </row>
    <row r="587" spans="1:6">
      <c r="A587" s="13" t="s">
        <v>437</v>
      </c>
      <c r="B587" s="14">
        <v>3.5</v>
      </c>
      <c r="C587" s="11">
        <v>17288</v>
      </c>
      <c r="D587" s="12">
        <v>100815.88</v>
      </c>
      <c r="E587" s="12">
        <v>103635.58</v>
      </c>
      <c r="F587" s="12">
        <v>91252</v>
      </c>
    </row>
    <row r="588" spans="1:6">
      <c r="A588" s="13" t="s">
        <v>438</v>
      </c>
      <c r="B588" s="14">
        <v>4</v>
      </c>
      <c r="C588" s="11">
        <v>19115</v>
      </c>
      <c r="D588" s="12">
        <v>357286.77</v>
      </c>
      <c r="E588" s="12">
        <v>359324.43</v>
      </c>
      <c r="F588" s="12">
        <v>327427.01</v>
      </c>
    </row>
    <row r="589" spans="1:6">
      <c r="A589" s="13" t="s">
        <v>439</v>
      </c>
      <c r="B589" s="14">
        <v>4</v>
      </c>
      <c r="C589" s="11">
        <v>17380</v>
      </c>
      <c r="D589" s="12">
        <v>82388.399999999994</v>
      </c>
      <c r="E589" s="12">
        <v>83238.03</v>
      </c>
      <c r="F589" s="12">
        <v>76914.09</v>
      </c>
    </row>
    <row r="590" spans="1:6">
      <c r="A590" s="13" t="s">
        <v>440</v>
      </c>
      <c r="B590" s="14">
        <v>5.5</v>
      </c>
      <c r="C590" s="11">
        <v>19419</v>
      </c>
      <c r="D590" s="12">
        <v>600260.42000000004</v>
      </c>
      <c r="E590" s="12">
        <v>573067.24</v>
      </c>
      <c r="F590" s="12">
        <v>593533.27</v>
      </c>
    </row>
    <row r="591" spans="1:6">
      <c r="A591" s="13" t="s">
        <v>441</v>
      </c>
      <c r="B591" s="14">
        <v>4.5</v>
      </c>
      <c r="C591" s="11">
        <v>17654</v>
      </c>
      <c r="D591" s="12">
        <v>61657.15</v>
      </c>
      <c r="E591" s="12">
        <v>64056</v>
      </c>
      <c r="F591" s="12">
        <v>58987.35</v>
      </c>
    </row>
    <row r="592" spans="1:6">
      <c r="A592" s="13" t="s">
        <v>442</v>
      </c>
      <c r="B592" s="14">
        <v>5</v>
      </c>
      <c r="C592" s="11">
        <v>19450</v>
      </c>
      <c r="D592" s="12">
        <v>111413.38</v>
      </c>
      <c r="E592" s="12">
        <v>110020.7</v>
      </c>
      <c r="F592" s="12">
        <v>108000.66</v>
      </c>
    </row>
    <row r="593" spans="1:6">
      <c r="A593" s="13" t="s">
        <v>443</v>
      </c>
      <c r="B593" s="14">
        <v>6</v>
      </c>
      <c r="C593" s="11">
        <v>19480</v>
      </c>
      <c r="D593" s="12">
        <v>753598.51</v>
      </c>
      <c r="E593" s="12">
        <v>754069.53</v>
      </c>
      <c r="F593" s="12">
        <v>756587.48</v>
      </c>
    </row>
    <row r="594" spans="1:6">
      <c r="A594" s="13" t="s">
        <v>444</v>
      </c>
      <c r="B594" s="14">
        <v>5.72</v>
      </c>
      <c r="C594" s="11">
        <v>12352</v>
      </c>
      <c r="D594" s="12">
        <v>41.14</v>
      </c>
      <c r="E594" s="12">
        <v>41.19</v>
      </c>
      <c r="F594" s="12">
        <v>40.229999999999997</v>
      </c>
    </row>
    <row r="595" spans="1:6">
      <c r="A595" s="13" t="s">
        <v>445</v>
      </c>
      <c r="B595" s="14">
        <v>4.5</v>
      </c>
      <c r="C595" s="11">
        <v>19329</v>
      </c>
      <c r="D595" s="12">
        <v>225750.91</v>
      </c>
      <c r="E595" s="12">
        <v>213475.72</v>
      </c>
      <c r="F595" s="12">
        <v>213117.74</v>
      </c>
    </row>
    <row r="596" spans="1:6">
      <c r="A596" s="13" t="s">
        <v>446</v>
      </c>
      <c r="B596" s="14">
        <v>4.25</v>
      </c>
      <c r="C596" s="11">
        <v>47163</v>
      </c>
      <c r="D596" s="12">
        <v>585000</v>
      </c>
      <c r="E596" s="12">
        <v>583490.69999999995</v>
      </c>
      <c r="F596" s="12">
        <v>576314.42000000004</v>
      </c>
    </row>
    <row r="597" spans="1:6">
      <c r="A597" s="13" t="s">
        <v>447</v>
      </c>
      <c r="B597" s="14">
        <v>4.5</v>
      </c>
      <c r="C597" s="11">
        <v>11423</v>
      </c>
      <c r="D597" s="12">
        <v>575000</v>
      </c>
      <c r="E597" s="12">
        <v>574281.25</v>
      </c>
      <c r="F597" s="12">
        <v>576247.73</v>
      </c>
    </row>
    <row r="598" spans="1:6">
      <c r="A598" s="13" t="s">
        <v>448</v>
      </c>
      <c r="B598" s="14">
        <v>2</v>
      </c>
      <c r="C598" s="11">
        <v>18679</v>
      </c>
      <c r="D598" s="12">
        <v>1185918.17</v>
      </c>
      <c r="E598" s="12">
        <v>126798.3</v>
      </c>
      <c r="F598" s="12">
        <v>145478.84</v>
      </c>
    </row>
    <row r="599" spans="1:6">
      <c r="A599" s="13" t="s">
        <v>449</v>
      </c>
      <c r="B599" s="14">
        <v>5.5</v>
      </c>
      <c r="C599" s="11">
        <v>14538</v>
      </c>
      <c r="D599" s="12">
        <v>21325.4</v>
      </c>
      <c r="E599" s="12">
        <v>23209.69</v>
      </c>
      <c r="F599" s="12">
        <v>21843.84</v>
      </c>
    </row>
    <row r="600" spans="1:6">
      <c r="A600" s="13" t="s">
        <v>450</v>
      </c>
      <c r="B600" s="14">
        <v>5.5</v>
      </c>
      <c r="C600" s="11">
        <v>13108</v>
      </c>
      <c r="D600" s="12">
        <v>21237.71</v>
      </c>
      <c r="E600" s="12">
        <v>23099.34</v>
      </c>
      <c r="F600" s="12">
        <v>21751.89</v>
      </c>
    </row>
    <row r="601" spans="1:6">
      <c r="A601" s="13" t="s">
        <v>451</v>
      </c>
      <c r="B601" s="14">
        <v>5.5</v>
      </c>
      <c r="C601" s="11">
        <v>14508</v>
      </c>
      <c r="D601" s="12">
        <v>15158.92</v>
      </c>
      <c r="E601" s="12">
        <v>16291.07</v>
      </c>
      <c r="F601" s="12">
        <v>15527.35</v>
      </c>
    </row>
    <row r="602" spans="1:6">
      <c r="A602" s="13" t="s">
        <v>452</v>
      </c>
      <c r="B602" s="14">
        <v>6</v>
      </c>
      <c r="C602" s="11">
        <v>19560</v>
      </c>
      <c r="D602" s="12">
        <v>419906.74</v>
      </c>
      <c r="E602" s="12">
        <v>417544.77</v>
      </c>
      <c r="F602" s="12">
        <v>421921.52</v>
      </c>
    </row>
    <row r="603" spans="1:6">
      <c r="A603" s="13" t="s">
        <v>453</v>
      </c>
      <c r="B603" s="14">
        <v>6</v>
      </c>
      <c r="C603" s="11">
        <v>19591</v>
      </c>
      <c r="D603" s="12">
        <v>628274.72</v>
      </c>
      <c r="E603" s="12">
        <v>631222.67000000004</v>
      </c>
      <c r="F603" s="12">
        <v>631289.28</v>
      </c>
    </row>
    <row r="604" spans="1:6">
      <c r="A604" s="13" t="s">
        <v>454</v>
      </c>
      <c r="B604" s="14">
        <v>6</v>
      </c>
      <c r="C604" s="11">
        <v>19652</v>
      </c>
      <c r="D604" s="12">
        <v>130896.79</v>
      </c>
      <c r="E604" s="12">
        <v>133064.76999999999</v>
      </c>
      <c r="F604" s="12">
        <v>131524.85</v>
      </c>
    </row>
    <row r="605" spans="1:6">
      <c r="A605" s="13" t="s">
        <v>455</v>
      </c>
      <c r="B605" s="14">
        <v>6</v>
      </c>
      <c r="C605" s="11">
        <v>19744</v>
      </c>
      <c r="D605" s="12">
        <v>143220.92000000001</v>
      </c>
      <c r="E605" s="12">
        <v>145033.56</v>
      </c>
      <c r="F605" s="12">
        <v>143908.12</v>
      </c>
    </row>
    <row r="606" spans="1:6">
      <c r="A606" s="13" t="s">
        <v>456</v>
      </c>
      <c r="B606" s="14">
        <v>7.5</v>
      </c>
      <c r="C606" s="11">
        <v>11890</v>
      </c>
      <c r="D606" s="12">
        <v>210.66</v>
      </c>
      <c r="E606" s="12">
        <v>222.26</v>
      </c>
      <c r="F606" s="12">
        <v>214.75</v>
      </c>
    </row>
    <row r="607" spans="1:6">
      <c r="A607" s="13" t="s">
        <v>457</v>
      </c>
      <c r="B607" s="14">
        <v>7.5</v>
      </c>
      <c r="C607" s="11">
        <v>11921</v>
      </c>
      <c r="D607" s="12">
        <v>156.57</v>
      </c>
      <c r="E607" s="12">
        <v>165.16</v>
      </c>
      <c r="F607" s="12">
        <v>156.46</v>
      </c>
    </row>
    <row r="608" spans="1:6">
      <c r="A608" s="13" t="s">
        <v>458</v>
      </c>
      <c r="B608" s="14">
        <v>2</v>
      </c>
      <c r="C608" s="11">
        <v>18707</v>
      </c>
      <c r="D608" s="12">
        <v>295714.83</v>
      </c>
      <c r="E608" s="12">
        <v>300322.09999999998</v>
      </c>
      <c r="F608" s="12">
        <v>239416.6</v>
      </c>
    </row>
    <row r="609" spans="1:6">
      <c r="A609" s="13" t="s">
        <v>459</v>
      </c>
      <c r="B609" s="14">
        <v>2.5</v>
      </c>
      <c r="C609" s="11">
        <v>18707</v>
      </c>
      <c r="D609" s="12">
        <v>396090.08</v>
      </c>
      <c r="E609" s="12">
        <v>411208.74</v>
      </c>
      <c r="F609" s="12">
        <v>333506.5</v>
      </c>
    </row>
    <row r="610" spans="1:6">
      <c r="A610" s="13" t="s">
        <v>460</v>
      </c>
      <c r="B610" s="14">
        <v>2.5</v>
      </c>
      <c r="C610" s="11">
        <v>18738</v>
      </c>
      <c r="D610" s="12">
        <v>400634.67</v>
      </c>
      <c r="E610" s="12">
        <v>414477.96</v>
      </c>
      <c r="F610" s="12">
        <v>336754.77</v>
      </c>
    </row>
    <row r="611" spans="1:6">
      <c r="A611" s="13" t="s">
        <v>461</v>
      </c>
      <c r="B611" s="14">
        <v>2.5</v>
      </c>
      <c r="C611" s="11">
        <v>18768</v>
      </c>
      <c r="D611" s="12">
        <v>172561.24</v>
      </c>
      <c r="E611" s="12">
        <v>178641.3</v>
      </c>
      <c r="F611" s="12">
        <v>145046.29</v>
      </c>
    </row>
    <row r="612" spans="1:6">
      <c r="A612" s="13" t="s">
        <v>462</v>
      </c>
      <c r="B612" s="14">
        <v>2.5</v>
      </c>
      <c r="C612" s="11">
        <v>18799</v>
      </c>
      <c r="D612" s="12">
        <v>397321.35</v>
      </c>
      <c r="E612" s="12">
        <v>411522.48</v>
      </c>
      <c r="F612" s="12">
        <v>333966.84000000003</v>
      </c>
    </row>
    <row r="613" spans="1:6">
      <c r="A613" s="13" t="s">
        <v>463</v>
      </c>
      <c r="B613" s="14">
        <v>2.5</v>
      </c>
      <c r="C613" s="11">
        <v>18829</v>
      </c>
      <c r="D613" s="12">
        <v>187682.43</v>
      </c>
      <c r="E613" s="12">
        <v>194346.62</v>
      </c>
      <c r="F613" s="12">
        <v>157755.1</v>
      </c>
    </row>
    <row r="614" spans="1:6">
      <c r="A614" s="13" t="s">
        <v>464</v>
      </c>
      <c r="B614" s="14">
        <v>2.5</v>
      </c>
      <c r="C614" s="11">
        <v>18891</v>
      </c>
      <c r="D614" s="12">
        <v>194681.87</v>
      </c>
      <c r="E614" s="12">
        <v>201510.96</v>
      </c>
      <c r="F614" s="12">
        <v>163681.35</v>
      </c>
    </row>
    <row r="615" spans="1:6">
      <c r="A615" s="13" t="s">
        <v>465</v>
      </c>
      <c r="B615" s="14">
        <v>2.5</v>
      </c>
      <c r="C615" s="11">
        <v>19044</v>
      </c>
      <c r="D615" s="12">
        <v>314564.47999999998</v>
      </c>
      <c r="E615" s="12">
        <v>314822.51</v>
      </c>
      <c r="F615" s="12">
        <v>264428.94</v>
      </c>
    </row>
    <row r="616" spans="1:6">
      <c r="A616" s="13" t="s">
        <v>466</v>
      </c>
      <c r="B616" s="14">
        <v>4.5</v>
      </c>
      <c r="C616" s="11">
        <v>19165</v>
      </c>
      <c r="D616" s="12">
        <v>876018.73</v>
      </c>
      <c r="E616" s="12">
        <v>885052.67</v>
      </c>
      <c r="F616" s="12">
        <v>834315.28</v>
      </c>
    </row>
    <row r="617" spans="1:6">
      <c r="A617" s="13" t="s">
        <v>467</v>
      </c>
      <c r="B617" s="14">
        <v>5.5</v>
      </c>
      <c r="C617" s="11">
        <v>19318</v>
      </c>
      <c r="D617" s="12">
        <v>66001.36</v>
      </c>
      <c r="E617" s="12">
        <v>64928.84</v>
      </c>
      <c r="F617" s="12">
        <v>65559.78</v>
      </c>
    </row>
    <row r="618" spans="1:6">
      <c r="A618" s="13" t="s">
        <v>468</v>
      </c>
      <c r="B618" s="14">
        <v>5.5</v>
      </c>
      <c r="C618" s="11">
        <v>19348</v>
      </c>
      <c r="D618" s="12">
        <v>325827.87</v>
      </c>
      <c r="E618" s="12">
        <v>327543.96999999997</v>
      </c>
      <c r="F618" s="12">
        <v>323512.8</v>
      </c>
    </row>
    <row r="619" spans="1:6">
      <c r="A619" s="13" t="s">
        <v>469</v>
      </c>
      <c r="B619" s="14">
        <v>5</v>
      </c>
      <c r="C619" s="11">
        <v>19379</v>
      </c>
      <c r="D619" s="12">
        <v>114692.12</v>
      </c>
      <c r="E619" s="12">
        <v>115328.31</v>
      </c>
      <c r="F619" s="12">
        <v>111790.35</v>
      </c>
    </row>
    <row r="620" spans="1:6">
      <c r="A620" s="13" t="s">
        <v>470</v>
      </c>
      <c r="B620" s="14">
        <v>5</v>
      </c>
      <c r="C620" s="11">
        <v>19438</v>
      </c>
      <c r="D620" s="12">
        <v>88641.67</v>
      </c>
      <c r="E620" s="12">
        <v>89112.58</v>
      </c>
      <c r="F620" s="12">
        <v>86358.69</v>
      </c>
    </row>
    <row r="621" spans="1:6">
      <c r="A621" s="13" t="s">
        <v>471</v>
      </c>
      <c r="B621" s="14">
        <v>6</v>
      </c>
      <c r="C621" s="11">
        <v>19530</v>
      </c>
      <c r="D621" s="12">
        <v>217674.58</v>
      </c>
      <c r="E621" s="12">
        <v>219919.35999999999</v>
      </c>
      <c r="F621" s="12">
        <v>218719.02</v>
      </c>
    </row>
    <row r="622" spans="1:6">
      <c r="A622" s="13" t="s">
        <v>472</v>
      </c>
      <c r="B622" s="14">
        <v>6</v>
      </c>
      <c r="C622" s="11">
        <v>19895</v>
      </c>
      <c r="D622" s="12">
        <v>115000</v>
      </c>
      <c r="E622" s="12">
        <v>115844.53</v>
      </c>
      <c r="F622" s="12">
        <v>115551.79</v>
      </c>
    </row>
    <row r="623" spans="1:6">
      <c r="A623" s="13" t="s">
        <v>473</v>
      </c>
      <c r="B623" s="14">
        <v>1</v>
      </c>
      <c r="C623" s="11">
        <v>18464</v>
      </c>
      <c r="D623" s="12">
        <v>568914.71</v>
      </c>
      <c r="E623" s="12">
        <v>447509.21</v>
      </c>
      <c r="F623" s="12">
        <v>431943.09</v>
      </c>
    </row>
    <row r="624" spans="1:6">
      <c r="A624" s="13" t="s">
        <v>473</v>
      </c>
      <c r="B624" s="14">
        <v>1</v>
      </c>
      <c r="C624" s="11">
        <v>18495</v>
      </c>
      <c r="D624" s="12">
        <v>491064.45</v>
      </c>
      <c r="E624" s="12">
        <v>384795.03</v>
      </c>
      <c r="F624" s="12">
        <v>371674.99</v>
      </c>
    </row>
    <row r="625" spans="1:6">
      <c r="A625" s="13" t="s">
        <v>473</v>
      </c>
      <c r="B625" s="14">
        <v>2</v>
      </c>
      <c r="C625" s="11">
        <v>18799</v>
      </c>
      <c r="D625" s="12">
        <v>427326.33</v>
      </c>
      <c r="E625" s="12">
        <v>360155.98</v>
      </c>
      <c r="F625" s="12">
        <v>347675.86</v>
      </c>
    </row>
    <row r="626" spans="1:6">
      <c r="A626" s="13" t="s">
        <v>473</v>
      </c>
      <c r="B626" s="14">
        <v>2</v>
      </c>
      <c r="C626" s="11">
        <v>18679</v>
      </c>
      <c r="D626" s="12">
        <v>153593.59</v>
      </c>
      <c r="E626" s="12">
        <v>156845.46</v>
      </c>
      <c r="F626" s="12">
        <v>124352.23</v>
      </c>
    </row>
    <row r="627" spans="1:6">
      <c r="A627" s="13" t="s">
        <v>473</v>
      </c>
      <c r="B627" s="14">
        <v>2</v>
      </c>
      <c r="C627" s="11">
        <v>18738</v>
      </c>
      <c r="D627" s="12">
        <v>459999.48</v>
      </c>
      <c r="E627" s="12">
        <v>466348.71</v>
      </c>
      <c r="F627" s="12">
        <v>372334.84</v>
      </c>
    </row>
    <row r="628" spans="1:6">
      <c r="A628" s="13" t="s">
        <v>473</v>
      </c>
      <c r="B628" s="14">
        <v>2</v>
      </c>
      <c r="C628" s="11">
        <v>18921</v>
      </c>
      <c r="D628" s="12">
        <v>303188.49</v>
      </c>
      <c r="E628" s="12">
        <v>308849.57</v>
      </c>
      <c r="F628" s="12">
        <v>245402.17</v>
      </c>
    </row>
    <row r="629" spans="1:6">
      <c r="A629" s="13" t="s">
        <v>473</v>
      </c>
      <c r="B629" s="14">
        <v>5</v>
      </c>
      <c r="C629" s="11">
        <v>19257</v>
      </c>
      <c r="D629" s="12">
        <v>428114.98</v>
      </c>
      <c r="E629" s="12">
        <v>422501.22</v>
      </c>
      <c r="F629" s="12">
        <v>417263.81</v>
      </c>
    </row>
    <row r="630" spans="1:6">
      <c r="A630" s="13" t="s">
        <v>473</v>
      </c>
      <c r="B630" s="14">
        <v>5.5</v>
      </c>
      <c r="C630" s="11">
        <v>19287</v>
      </c>
      <c r="D630" s="12">
        <v>414080.94</v>
      </c>
      <c r="E630" s="12">
        <v>411623.71</v>
      </c>
      <c r="F630" s="12">
        <v>411138.87</v>
      </c>
    </row>
    <row r="631" spans="1:6">
      <c r="A631" s="13" t="s">
        <v>473</v>
      </c>
      <c r="B631" s="14">
        <v>5</v>
      </c>
      <c r="C631" s="11">
        <v>19287</v>
      </c>
      <c r="D631" s="12">
        <v>379955.39</v>
      </c>
      <c r="E631" s="12">
        <v>379836.66</v>
      </c>
      <c r="F631" s="12">
        <v>370526.91</v>
      </c>
    </row>
    <row r="632" spans="1:6">
      <c r="A632" s="13" t="s">
        <v>473</v>
      </c>
      <c r="B632" s="14">
        <v>5.5</v>
      </c>
      <c r="C632" s="11">
        <v>19379</v>
      </c>
      <c r="D632" s="12">
        <v>160842.95000000001</v>
      </c>
      <c r="E632" s="12">
        <v>163230.47</v>
      </c>
      <c r="F632" s="12">
        <v>159749.82</v>
      </c>
    </row>
    <row r="633" spans="1:6">
      <c r="A633" s="13" t="s">
        <v>473</v>
      </c>
      <c r="B633" s="14">
        <v>5</v>
      </c>
      <c r="C633" s="11">
        <v>19469</v>
      </c>
      <c r="D633" s="12">
        <v>112842.36</v>
      </c>
      <c r="E633" s="12">
        <v>108372.75</v>
      </c>
      <c r="F633" s="12">
        <v>109921.55</v>
      </c>
    </row>
    <row r="634" spans="1:6">
      <c r="A634" s="13" t="s">
        <v>474</v>
      </c>
      <c r="B634" s="14">
        <v>4</v>
      </c>
      <c r="C634" s="11">
        <v>15629</v>
      </c>
      <c r="D634" s="12">
        <v>697797.36</v>
      </c>
      <c r="E634" s="12">
        <v>108033.07</v>
      </c>
      <c r="F634" s="12">
        <v>120205.29</v>
      </c>
    </row>
    <row r="635" spans="1:6">
      <c r="A635" s="13" t="s">
        <v>475</v>
      </c>
      <c r="B635" s="14">
        <v>0.55000000000000004</v>
      </c>
      <c r="C635" s="11">
        <v>17182</v>
      </c>
      <c r="D635" s="12">
        <v>497351.91</v>
      </c>
      <c r="E635" s="12">
        <v>82301.19</v>
      </c>
      <c r="F635" s="12">
        <v>57843.92</v>
      </c>
    </row>
    <row r="636" spans="1:6">
      <c r="A636" s="13" t="s">
        <v>476</v>
      </c>
      <c r="B636" s="14">
        <v>3.5</v>
      </c>
      <c r="C636" s="11">
        <v>15700</v>
      </c>
      <c r="D636" s="12">
        <v>406684.45</v>
      </c>
      <c r="E636" s="12">
        <v>63345.2</v>
      </c>
      <c r="F636" s="12">
        <v>67512.59</v>
      </c>
    </row>
    <row r="637" spans="1:6">
      <c r="A637" s="13" t="s">
        <v>477</v>
      </c>
      <c r="B637" s="14">
        <v>4</v>
      </c>
      <c r="C637" s="11">
        <v>15670</v>
      </c>
      <c r="D637" s="12">
        <v>367147.37</v>
      </c>
      <c r="E637" s="12">
        <v>64710.720000000001</v>
      </c>
      <c r="F637" s="12">
        <v>72631.59</v>
      </c>
    </row>
    <row r="638" spans="1:6">
      <c r="A638" s="13" t="s">
        <v>478</v>
      </c>
      <c r="B638" s="14">
        <v>0.55000000000000004</v>
      </c>
      <c r="C638" s="11">
        <v>15547</v>
      </c>
      <c r="D638" s="12">
        <v>641491.56999999995</v>
      </c>
      <c r="E638" s="12">
        <v>93230.8</v>
      </c>
      <c r="F638" s="12">
        <v>76144.600000000006</v>
      </c>
    </row>
    <row r="639" spans="1:6">
      <c r="A639" s="13" t="s">
        <v>479</v>
      </c>
      <c r="B639" s="14">
        <v>4</v>
      </c>
      <c r="C639" s="11">
        <v>15305</v>
      </c>
      <c r="D639" s="12">
        <v>143838.37</v>
      </c>
      <c r="E639" s="12">
        <v>21264.81</v>
      </c>
      <c r="F639" s="12">
        <v>26197.37</v>
      </c>
    </row>
    <row r="640" spans="1:6">
      <c r="A640" s="13" t="s">
        <v>480</v>
      </c>
      <c r="B640" s="14">
        <v>3.5</v>
      </c>
      <c r="C640" s="11">
        <v>15757</v>
      </c>
      <c r="D640" s="12">
        <v>603785.13</v>
      </c>
      <c r="E640" s="12">
        <v>93699.66</v>
      </c>
      <c r="F640" s="12">
        <v>98154.99</v>
      </c>
    </row>
    <row r="641" spans="1:6">
      <c r="A641" s="13" t="s">
        <v>481</v>
      </c>
      <c r="B641" s="14">
        <v>3.5</v>
      </c>
      <c r="C641" s="11">
        <v>16942</v>
      </c>
      <c r="D641" s="12">
        <v>112103</v>
      </c>
      <c r="E641" s="12">
        <v>12098.52</v>
      </c>
      <c r="F641" s="12">
        <v>13986.76</v>
      </c>
    </row>
    <row r="642" spans="1:6">
      <c r="A642" s="13" t="s">
        <v>482</v>
      </c>
      <c r="B642" s="14">
        <v>3.5</v>
      </c>
      <c r="C642" s="11">
        <v>15726</v>
      </c>
      <c r="D642" s="12">
        <v>853725.87</v>
      </c>
      <c r="E642" s="12">
        <v>137580.45000000001</v>
      </c>
      <c r="F642" s="12">
        <v>139214.17000000001</v>
      </c>
    </row>
    <row r="643" spans="1:6">
      <c r="A643" s="13"/>
      <c r="B643" s="14"/>
      <c r="C643" s="11"/>
      <c r="D643" s="12"/>
      <c r="E643" s="12"/>
      <c r="F643" s="12"/>
    </row>
    <row r="644" spans="1:6">
      <c r="A644" s="17" t="s">
        <v>483</v>
      </c>
      <c r="B644" s="14"/>
      <c r="C644" s="11"/>
      <c r="D644" s="12"/>
      <c r="E644" s="12"/>
      <c r="F644" s="12"/>
    </row>
    <row r="645" spans="1:6">
      <c r="A645" s="13" t="s">
        <v>484</v>
      </c>
      <c r="B645" s="14">
        <v>4.63</v>
      </c>
      <c r="C645" s="11">
        <v>12526</v>
      </c>
      <c r="D645" s="12">
        <v>260000</v>
      </c>
      <c r="E645" s="12">
        <v>258499.8</v>
      </c>
      <c r="F645" s="12">
        <v>259876.34</v>
      </c>
    </row>
    <row r="646" spans="1:6">
      <c r="A646" s="13" t="s">
        <v>485</v>
      </c>
      <c r="B646" s="14">
        <v>4.38</v>
      </c>
      <c r="C646" s="11">
        <v>12478</v>
      </c>
      <c r="D646" s="12">
        <v>270000</v>
      </c>
      <c r="E646" s="12">
        <v>268466.40000000002</v>
      </c>
      <c r="F646" s="12">
        <v>267738.03999999998</v>
      </c>
    </row>
    <row r="647" spans="1:6">
      <c r="A647" s="13"/>
      <c r="B647" s="14"/>
      <c r="C647" s="11"/>
      <c r="D647" s="12"/>
      <c r="E647" s="12"/>
      <c r="F647" s="12"/>
    </row>
    <row r="648" spans="1:6">
      <c r="A648" s="17" t="s">
        <v>486</v>
      </c>
      <c r="B648" s="14"/>
      <c r="C648" s="11"/>
      <c r="D648" s="12"/>
      <c r="E648" s="12"/>
      <c r="F648" s="12"/>
    </row>
    <row r="649" spans="1:6">
      <c r="A649" s="13" t="s">
        <v>487</v>
      </c>
      <c r="B649" s="14">
        <v>3.63</v>
      </c>
      <c r="C649" s="11">
        <v>46157</v>
      </c>
      <c r="D649" s="12">
        <v>10170000</v>
      </c>
      <c r="E649" s="12">
        <v>9969704.1300000008</v>
      </c>
      <c r="F649" s="12">
        <v>9962627.3900000006</v>
      </c>
    </row>
    <row r="650" spans="1:6">
      <c r="A650" s="13" t="s">
        <v>487</v>
      </c>
      <c r="B650" s="14">
        <v>4.38</v>
      </c>
      <c r="C650" s="11">
        <v>46371</v>
      </c>
      <c r="D650" s="12">
        <v>10045000</v>
      </c>
      <c r="E650" s="12">
        <v>9944600.6400000006</v>
      </c>
      <c r="F650" s="12">
        <v>9987319.6999999993</v>
      </c>
    </row>
    <row r="651" spans="1:6">
      <c r="A651" s="13" t="s">
        <v>487</v>
      </c>
      <c r="B651" s="14">
        <v>4</v>
      </c>
      <c r="C651" s="11">
        <v>12465</v>
      </c>
      <c r="D651" s="12">
        <v>425500</v>
      </c>
      <c r="E651" s="12">
        <v>411179.43</v>
      </c>
      <c r="F651" s="12">
        <v>413000.94</v>
      </c>
    </row>
    <row r="652" spans="1:6">
      <c r="A652" s="13" t="s">
        <v>487</v>
      </c>
      <c r="B652" s="14">
        <v>4.13</v>
      </c>
      <c r="C652" s="11">
        <v>46433</v>
      </c>
      <c r="D652" s="12">
        <v>4225000</v>
      </c>
      <c r="E652" s="12">
        <v>4182929.19</v>
      </c>
      <c r="F652" s="12">
        <v>4176478.49</v>
      </c>
    </row>
    <row r="653" spans="1:6">
      <c r="A653" s="13" t="s">
        <v>487</v>
      </c>
      <c r="B653" s="14">
        <v>4.5</v>
      </c>
      <c r="C653" s="11">
        <v>46112</v>
      </c>
      <c r="D653" s="12">
        <v>10610000</v>
      </c>
      <c r="E653" s="12">
        <v>10529721.48</v>
      </c>
      <c r="F653" s="12">
        <v>10554463.23</v>
      </c>
    </row>
    <row r="654" spans="1:6">
      <c r="A654" s="13" t="s">
        <v>487</v>
      </c>
      <c r="B654" s="14">
        <v>4.38</v>
      </c>
      <c r="C654" s="11">
        <v>12554</v>
      </c>
      <c r="D654" s="12">
        <v>420000</v>
      </c>
      <c r="E654" s="12">
        <v>422544.65</v>
      </c>
      <c r="F654" s="12">
        <v>420131.25</v>
      </c>
    </row>
    <row r="655" spans="1:6">
      <c r="A655" s="13" t="s">
        <v>488</v>
      </c>
      <c r="B655" s="14">
        <v>4.25</v>
      </c>
      <c r="C655" s="11">
        <v>46461</v>
      </c>
      <c r="D655" s="12">
        <v>2610000</v>
      </c>
      <c r="E655" s="12">
        <v>2573407.5699999998</v>
      </c>
      <c r="F655" s="12">
        <v>2589099.62</v>
      </c>
    </row>
    <row r="656" spans="1:6">
      <c r="A656" s="13" t="s">
        <v>489</v>
      </c>
      <c r="B656" s="14">
        <v>3.38</v>
      </c>
      <c r="C656" s="11">
        <v>12189</v>
      </c>
      <c r="D656" s="12">
        <v>870000</v>
      </c>
      <c r="E656" s="12">
        <v>806792.54</v>
      </c>
      <c r="F656" s="12">
        <v>806279.29</v>
      </c>
    </row>
    <row r="657" spans="1:6">
      <c r="A657" s="13" t="s">
        <v>490</v>
      </c>
      <c r="B657" s="14">
        <v>1.78</v>
      </c>
      <c r="C657" s="11">
        <v>12434</v>
      </c>
      <c r="D657" s="12">
        <v>2400000</v>
      </c>
      <c r="E657" s="12">
        <v>2384545.4300000002</v>
      </c>
      <c r="F657" s="12">
        <v>2375219.2999999998</v>
      </c>
    </row>
    <row r="658" spans="1:6">
      <c r="A658" s="13" t="s">
        <v>491</v>
      </c>
      <c r="B658" s="14">
        <v>0</v>
      </c>
      <c r="C658" s="11">
        <v>45498</v>
      </c>
      <c r="D658" s="12">
        <v>2045000</v>
      </c>
      <c r="E658" s="12">
        <v>2017656.99</v>
      </c>
      <c r="F658" s="12">
        <v>2037862.95</v>
      </c>
    </row>
    <row r="659" spans="1:6">
      <c r="A659" s="13" t="s">
        <v>492</v>
      </c>
      <c r="B659" s="14">
        <v>2.15</v>
      </c>
      <c r="C659" s="11">
        <v>47223</v>
      </c>
      <c r="D659" s="12">
        <v>4515000</v>
      </c>
      <c r="E659" s="12">
        <v>4568287.58</v>
      </c>
      <c r="F659" s="12">
        <v>4582179.45</v>
      </c>
    </row>
    <row r="660" spans="1:6">
      <c r="A660" s="16"/>
      <c r="B660" s="14"/>
      <c r="C660" s="11"/>
      <c r="D660" s="12"/>
      <c r="E660" s="12"/>
      <c r="F660" s="12"/>
    </row>
    <row r="661" spans="1:6">
      <c r="A661" s="17" t="s">
        <v>493</v>
      </c>
      <c r="B661" s="14"/>
      <c r="C661" s="11"/>
      <c r="D661" s="12"/>
      <c r="E661" s="12"/>
      <c r="F661" s="12"/>
    </row>
    <row r="662" spans="1:6" ht="15">
      <c r="A662" s="13" t="s">
        <v>494</v>
      </c>
      <c r="B662" s="14">
        <v>5.17</v>
      </c>
      <c r="C662" s="11"/>
      <c r="D662" s="12">
        <v>3643751.03</v>
      </c>
      <c r="E662" s="15">
        <v>3643751.03</v>
      </c>
      <c r="F662" s="15">
        <v>3643751.03</v>
      </c>
    </row>
    <row r="663" spans="1:6">
      <c r="A663" s="13" t="s">
        <v>495</v>
      </c>
      <c r="B663" s="14"/>
      <c r="C663" s="11"/>
      <c r="D663" s="12"/>
      <c r="E663" s="12">
        <v>215420341.90000001</v>
      </c>
      <c r="F663" s="12">
        <v>204809820.65000001</v>
      </c>
    </row>
    <row r="664" spans="1:6">
      <c r="A664" s="13"/>
      <c r="B664" s="14"/>
      <c r="C664" s="11"/>
      <c r="D664" s="12"/>
      <c r="E664" s="12"/>
      <c r="F664" s="12"/>
    </row>
    <row r="665" spans="1:6">
      <c r="A665" s="10" t="s">
        <v>496</v>
      </c>
      <c r="B665" s="14"/>
      <c r="C665" s="11"/>
      <c r="D665" s="12"/>
      <c r="E665" s="12"/>
      <c r="F665" s="12"/>
    </row>
    <row r="666" spans="1:6">
      <c r="A666" s="17" t="s">
        <v>32</v>
      </c>
      <c r="B666" s="14"/>
      <c r="C666" s="11"/>
      <c r="D666" s="12"/>
      <c r="E666" s="12"/>
      <c r="F666" s="12"/>
    </row>
    <row r="667" spans="1:6">
      <c r="A667" s="13" t="s">
        <v>497</v>
      </c>
      <c r="B667" s="14">
        <v>5.82</v>
      </c>
      <c r="C667" s="11">
        <v>46919</v>
      </c>
      <c r="D667" s="12">
        <v>1625000</v>
      </c>
      <c r="E667" s="12">
        <v>1624703.11</v>
      </c>
      <c r="F667" s="12">
        <v>1642525.63</v>
      </c>
    </row>
    <row r="668" spans="1:6">
      <c r="A668" s="13" t="s">
        <v>498</v>
      </c>
      <c r="B668" s="14">
        <v>3.96</v>
      </c>
      <c r="C668" s="11">
        <v>11244</v>
      </c>
      <c r="D668" s="12">
        <v>1358000</v>
      </c>
      <c r="E668" s="12">
        <v>1372853.13</v>
      </c>
      <c r="F668" s="12">
        <v>1308972.67</v>
      </c>
    </row>
    <row r="669" spans="1:6">
      <c r="A669" s="13" t="s">
        <v>499</v>
      </c>
      <c r="B669" s="14">
        <v>1.06</v>
      </c>
      <c r="C669" s="11">
        <v>46645</v>
      </c>
      <c r="D669" s="12">
        <v>873000</v>
      </c>
      <c r="E669" s="12">
        <v>872718.89</v>
      </c>
      <c r="F669" s="12">
        <v>827780.35</v>
      </c>
    </row>
    <row r="670" spans="1:6">
      <c r="A670" s="13" t="s">
        <v>500</v>
      </c>
      <c r="B670" s="14">
        <v>5.09</v>
      </c>
      <c r="C670" s="11">
        <v>46468</v>
      </c>
      <c r="D670" s="12">
        <v>1200000</v>
      </c>
      <c r="E670" s="12">
        <v>1199850</v>
      </c>
      <c r="F670" s="12">
        <v>1194236.3999999999</v>
      </c>
    </row>
    <row r="671" spans="1:6">
      <c r="A671" s="13" t="s">
        <v>501</v>
      </c>
      <c r="B671" s="14">
        <v>3.71</v>
      </c>
      <c r="C671" s="11">
        <v>46737</v>
      </c>
      <c r="D671" s="12">
        <v>1411000</v>
      </c>
      <c r="E671" s="12">
        <v>1410898.41</v>
      </c>
      <c r="F671" s="12">
        <v>1374120.55</v>
      </c>
    </row>
    <row r="672" spans="1:6">
      <c r="A672" s="13" t="s">
        <v>502</v>
      </c>
      <c r="B672" s="14">
        <v>4.74</v>
      </c>
      <c r="C672" s="11">
        <v>46402</v>
      </c>
      <c r="D672" s="12">
        <v>1100000</v>
      </c>
      <c r="E672" s="12">
        <v>1099961.72</v>
      </c>
      <c r="F672" s="12">
        <v>1092251.6000000001</v>
      </c>
    </row>
    <row r="673" spans="1:6">
      <c r="A673" s="13" t="s">
        <v>503</v>
      </c>
      <c r="B673" s="14">
        <v>6.97</v>
      </c>
      <c r="C673" s="11">
        <v>13469</v>
      </c>
      <c r="D673" s="12">
        <v>996000</v>
      </c>
      <c r="E673" s="12">
        <v>996000</v>
      </c>
      <c r="F673" s="12">
        <v>1003092.72</v>
      </c>
    </row>
    <row r="674" spans="1:6">
      <c r="A674" s="13" t="s">
        <v>504</v>
      </c>
      <c r="B674" s="14">
        <v>6.89</v>
      </c>
      <c r="C674" s="11">
        <v>12620</v>
      </c>
      <c r="D674" s="12">
        <v>540000</v>
      </c>
      <c r="E674" s="12">
        <v>540000</v>
      </c>
      <c r="F674" s="12">
        <v>539883.9</v>
      </c>
    </row>
    <row r="675" spans="1:6">
      <c r="A675" s="13" t="s">
        <v>505</v>
      </c>
      <c r="B675" s="14">
        <v>6.6</v>
      </c>
      <c r="C675" s="11">
        <v>11246</v>
      </c>
      <c r="D675" s="12">
        <v>723057.78</v>
      </c>
      <c r="E675" s="12">
        <v>723057.78</v>
      </c>
      <c r="F675" s="12">
        <v>723691.03</v>
      </c>
    </row>
    <row r="676" spans="1:6">
      <c r="A676" s="13" t="s">
        <v>506</v>
      </c>
      <c r="B676" s="14">
        <v>4.2699999999999996</v>
      </c>
      <c r="C676" s="11">
        <v>46614</v>
      </c>
      <c r="D676" s="12">
        <v>1234000</v>
      </c>
      <c r="E676" s="12">
        <v>1212405</v>
      </c>
      <c r="F676" s="12">
        <v>1216482.51</v>
      </c>
    </row>
    <row r="677" spans="1:6">
      <c r="A677" s="13" t="s">
        <v>507</v>
      </c>
      <c r="B677" s="14">
        <v>6.76</v>
      </c>
      <c r="C677" s="11">
        <v>13721</v>
      </c>
      <c r="D677" s="12">
        <v>1055000</v>
      </c>
      <c r="E677" s="12">
        <v>1055000</v>
      </c>
      <c r="F677" s="12">
        <v>1055000</v>
      </c>
    </row>
    <row r="678" spans="1:6">
      <c r="A678" s="13" t="s">
        <v>508</v>
      </c>
      <c r="B678" s="14">
        <v>5.23</v>
      </c>
      <c r="C678" s="11">
        <v>11312</v>
      </c>
      <c r="D678" s="12">
        <v>1750000</v>
      </c>
      <c r="E678" s="12">
        <v>1749195.88</v>
      </c>
      <c r="F678" s="12">
        <v>1743010.5</v>
      </c>
    </row>
    <row r="679" spans="1:6">
      <c r="A679" s="13" t="s">
        <v>509</v>
      </c>
      <c r="B679" s="14">
        <v>6.69</v>
      </c>
      <c r="C679" s="11">
        <v>11522</v>
      </c>
      <c r="D679" s="12">
        <v>777047.28</v>
      </c>
      <c r="E679" s="12">
        <v>768111.23</v>
      </c>
      <c r="F679" s="12">
        <v>777783.45</v>
      </c>
    </row>
    <row r="680" spans="1:6">
      <c r="A680" s="13" t="s">
        <v>510</v>
      </c>
      <c r="B680" s="14">
        <v>6.92</v>
      </c>
      <c r="C680" s="11">
        <v>13535</v>
      </c>
      <c r="D680" s="12">
        <v>1246000</v>
      </c>
      <c r="E680" s="12">
        <v>1246000</v>
      </c>
      <c r="F680" s="12">
        <v>1253853.54</v>
      </c>
    </row>
    <row r="681" spans="1:6">
      <c r="A681" s="13" t="s">
        <v>511</v>
      </c>
      <c r="B681" s="14">
        <v>5.51</v>
      </c>
      <c r="C681" s="11">
        <v>47140</v>
      </c>
      <c r="D681" s="12">
        <v>705226.23999999999</v>
      </c>
      <c r="E681" s="12">
        <v>705109.53</v>
      </c>
      <c r="F681" s="12">
        <v>703985.75</v>
      </c>
    </row>
    <row r="682" spans="1:6">
      <c r="A682" s="13" t="s">
        <v>512</v>
      </c>
      <c r="B682" s="14">
        <v>3.19</v>
      </c>
      <c r="C682" s="11">
        <v>11519</v>
      </c>
      <c r="D682" s="12">
        <v>1239000</v>
      </c>
      <c r="E682" s="12">
        <v>1363480.78</v>
      </c>
      <c r="F682" s="12">
        <v>1222251.69</v>
      </c>
    </row>
    <row r="683" spans="1:6">
      <c r="A683" s="13" t="s">
        <v>512</v>
      </c>
      <c r="B683" s="14">
        <v>2.04</v>
      </c>
      <c r="C683" s="11">
        <v>11550</v>
      </c>
      <c r="D683" s="12">
        <v>1500000</v>
      </c>
      <c r="E683" s="12">
        <v>1499483.4</v>
      </c>
      <c r="F683" s="12">
        <v>1466588.4</v>
      </c>
    </row>
    <row r="684" spans="1:6">
      <c r="A684" s="13" t="s">
        <v>513</v>
      </c>
      <c r="B684" s="14">
        <v>1.06</v>
      </c>
      <c r="C684" s="11">
        <v>12159</v>
      </c>
      <c r="D684" s="12">
        <v>1000000</v>
      </c>
      <c r="E684" s="12">
        <v>1001523.44</v>
      </c>
      <c r="F684" s="12">
        <v>944468.7</v>
      </c>
    </row>
    <row r="685" spans="1:6">
      <c r="A685" s="13" t="s">
        <v>514</v>
      </c>
      <c r="B685" s="14">
        <v>5.61</v>
      </c>
      <c r="C685" s="11">
        <v>46944</v>
      </c>
      <c r="D685" s="12">
        <v>353778.45</v>
      </c>
      <c r="E685" s="12">
        <v>353759.28</v>
      </c>
      <c r="F685" s="12">
        <v>353432.45</v>
      </c>
    </row>
    <row r="686" spans="1:6">
      <c r="A686" s="13" t="s">
        <v>515</v>
      </c>
      <c r="B686" s="14">
        <v>6.58</v>
      </c>
      <c r="C686" s="11">
        <v>11613</v>
      </c>
      <c r="D686" s="12">
        <v>689949.79</v>
      </c>
      <c r="E686" s="12">
        <v>689949.79</v>
      </c>
      <c r="F686" s="12">
        <v>690465.11</v>
      </c>
    </row>
    <row r="687" spans="1:6">
      <c r="A687" s="13" t="s">
        <v>516</v>
      </c>
      <c r="B687" s="14">
        <v>2.82</v>
      </c>
      <c r="C687" s="11">
        <v>18222</v>
      </c>
      <c r="D687" s="12">
        <v>921323.63</v>
      </c>
      <c r="E687" s="12">
        <v>885580.09</v>
      </c>
      <c r="F687" s="12">
        <v>860006.69</v>
      </c>
    </row>
    <row r="688" spans="1:6">
      <c r="A688" s="13" t="s">
        <v>517</v>
      </c>
      <c r="B688" s="14">
        <v>1.07</v>
      </c>
      <c r="C688" s="11">
        <v>12477</v>
      </c>
      <c r="D688" s="12">
        <v>1360000</v>
      </c>
      <c r="E688" s="12">
        <v>1359894.06</v>
      </c>
      <c r="F688" s="12">
        <v>1267824.78</v>
      </c>
    </row>
    <row r="689" spans="1:6">
      <c r="A689" s="13" t="s">
        <v>518</v>
      </c>
      <c r="B689" s="14">
        <v>6.74</v>
      </c>
      <c r="C689" s="11">
        <v>12255</v>
      </c>
      <c r="D689" s="12">
        <v>525000</v>
      </c>
      <c r="E689" s="12">
        <v>519914.06</v>
      </c>
      <c r="F689" s="12">
        <v>525999.97</v>
      </c>
    </row>
    <row r="690" spans="1:6">
      <c r="A690" s="13" t="s">
        <v>519</v>
      </c>
      <c r="B690" s="14">
        <v>1.35</v>
      </c>
      <c r="C690" s="11">
        <v>12199</v>
      </c>
      <c r="D690" s="12">
        <v>1642000</v>
      </c>
      <c r="E690" s="12">
        <v>1662262.06</v>
      </c>
      <c r="F690" s="12">
        <v>1580698.56</v>
      </c>
    </row>
    <row r="691" spans="1:6">
      <c r="A691" s="13" t="s">
        <v>520</v>
      </c>
      <c r="B691" s="14">
        <v>4.8899999999999997</v>
      </c>
      <c r="C691" s="11">
        <v>46856</v>
      </c>
      <c r="D691" s="12">
        <v>710000</v>
      </c>
      <c r="E691" s="12">
        <v>709988.85</v>
      </c>
      <c r="F691" s="12">
        <v>707656.29</v>
      </c>
    </row>
    <row r="692" spans="1:6">
      <c r="A692" s="13" t="s">
        <v>521</v>
      </c>
      <c r="B692" s="14">
        <v>4.83</v>
      </c>
      <c r="C692" s="11">
        <v>46888</v>
      </c>
      <c r="D692" s="12">
        <v>1000000</v>
      </c>
      <c r="E692" s="12">
        <v>999830.5</v>
      </c>
      <c r="F692" s="12">
        <v>994166.2</v>
      </c>
    </row>
    <row r="693" spans="1:6">
      <c r="A693" s="16"/>
      <c r="B693" s="14"/>
      <c r="C693" s="11"/>
      <c r="D693" s="12"/>
      <c r="E693" s="12"/>
      <c r="F693" s="12"/>
    </row>
    <row r="694" spans="1:6">
      <c r="A694" s="17" t="s">
        <v>59</v>
      </c>
    </row>
    <row r="695" spans="1:6">
      <c r="A695" s="13" t="s">
        <v>522</v>
      </c>
      <c r="B695" s="14">
        <v>3.52</v>
      </c>
      <c r="C695" s="11">
        <v>22112</v>
      </c>
      <c r="D695" s="12">
        <v>1200000</v>
      </c>
      <c r="E695" s="12">
        <v>1142484.3799999999</v>
      </c>
      <c r="F695" s="12">
        <v>1133055.3600000001</v>
      </c>
    </row>
    <row r="696" spans="1:6">
      <c r="A696" s="13" t="s">
        <v>523</v>
      </c>
      <c r="B696" s="14">
        <v>6.14</v>
      </c>
      <c r="C696" s="11">
        <v>13408</v>
      </c>
      <c r="D696" s="12">
        <v>1367000</v>
      </c>
      <c r="E696" s="12">
        <v>1367511.88</v>
      </c>
      <c r="F696" s="12">
        <v>1349924.12</v>
      </c>
    </row>
    <row r="697" spans="1:6">
      <c r="A697" s="13" t="s">
        <v>524</v>
      </c>
      <c r="B697" s="14">
        <v>7.09</v>
      </c>
      <c r="C697" s="11">
        <v>14954</v>
      </c>
      <c r="D697" s="12">
        <v>902000</v>
      </c>
      <c r="E697" s="12">
        <v>899744.91</v>
      </c>
      <c r="F697" s="12">
        <v>902561.68</v>
      </c>
    </row>
    <row r="698" spans="1:6">
      <c r="A698" s="13" t="s">
        <v>525</v>
      </c>
      <c r="B698" s="14">
        <v>6.66</v>
      </c>
      <c r="C698" s="11">
        <v>20651</v>
      </c>
      <c r="D698" s="12">
        <v>1365000</v>
      </c>
      <c r="E698" s="12">
        <v>1405893.07</v>
      </c>
      <c r="F698" s="12">
        <v>1420456.81</v>
      </c>
    </row>
    <row r="699" spans="1:6">
      <c r="A699" s="13" t="s">
        <v>526</v>
      </c>
      <c r="B699" s="14">
        <v>3.21</v>
      </c>
      <c r="C699" s="11">
        <v>18028</v>
      </c>
      <c r="D699" s="12">
        <v>1650000</v>
      </c>
      <c r="E699" s="12">
        <v>1562085.94</v>
      </c>
      <c r="F699" s="12">
        <v>1577861.17</v>
      </c>
    </row>
    <row r="700" spans="1:6">
      <c r="A700" s="13" t="s">
        <v>77</v>
      </c>
      <c r="B700" s="14">
        <v>4.1500000000000004</v>
      </c>
      <c r="C700" s="11">
        <v>18942</v>
      </c>
      <c r="D700" s="12">
        <v>529000</v>
      </c>
      <c r="E700" s="12">
        <v>590898.79</v>
      </c>
      <c r="F700" s="12">
        <v>493822.93</v>
      </c>
    </row>
    <row r="701" spans="1:6">
      <c r="A701" s="13" t="s">
        <v>527</v>
      </c>
      <c r="B701" s="14">
        <v>3.76</v>
      </c>
      <c r="C701" s="11">
        <v>17755</v>
      </c>
      <c r="D701" s="12">
        <v>1693000</v>
      </c>
      <c r="E701" s="12">
        <v>1905749.26</v>
      </c>
      <c r="F701" s="12">
        <v>1652546.78</v>
      </c>
    </row>
    <row r="702" spans="1:6">
      <c r="A702" s="13" t="s">
        <v>528</v>
      </c>
      <c r="B702" s="14">
        <v>5.67</v>
      </c>
      <c r="C702" s="11">
        <v>20495</v>
      </c>
      <c r="D702" s="12">
        <v>1087000</v>
      </c>
      <c r="E702" s="12">
        <v>1121592.6599999999</v>
      </c>
      <c r="F702" s="12">
        <v>1092052.3799999999</v>
      </c>
    </row>
    <row r="703" spans="1:6">
      <c r="A703" s="13" t="s">
        <v>529</v>
      </c>
      <c r="B703" s="14">
        <v>2.85</v>
      </c>
      <c r="C703" s="11">
        <v>16725</v>
      </c>
      <c r="D703" s="12">
        <v>21921.47</v>
      </c>
      <c r="E703" s="12">
        <v>22252.86</v>
      </c>
      <c r="F703" s="12">
        <v>20102.650000000001</v>
      </c>
    </row>
    <row r="704" spans="1:6">
      <c r="A704" s="13" t="s">
        <v>530</v>
      </c>
      <c r="B704" s="14">
        <v>3.84</v>
      </c>
      <c r="C704" s="11">
        <v>21443</v>
      </c>
      <c r="D704" s="12">
        <v>1280369</v>
      </c>
      <c r="E704" s="12">
        <v>1270166.06</v>
      </c>
      <c r="F704" s="12">
        <v>1247092.98</v>
      </c>
    </row>
    <row r="705" spans="1:6">
      <c r="A705" s="13" t="s">
        <v>531</v>
      </c>
      <c r="B705" s="14">
        <v>6.94</v>
      </c>
      <c r="C705" s="11">
        <v>10968</v>
      </c>
      <c r="D705" s="12">
        <v>348148.29</v>
      </c>
      <c r="E705" s="12">
        <v>411525.21</v>
      </c>
      <c r="F705" s="12">
        <v>351890.73</v>
      </c>
    </row>
    <row r="706" spans="1:6">
      <c r="A706" s="13" t="s">
        <v>532</v>
      </c>
      <c r="B706" s="14">
        <v>5.88</v>
      </c>
      <c r="C706" s="11">
        <v>46762</v>
      </c>
      <c r="D706" s="12">
        <v>303010.17</v>
      </c>
      <c r="E706" s="12">
        <v>333180.90000000002</v>
      </c>
      <c r="F706" s="12">
        <v>296530.81</v>
      </c>
    </row>
    <row r="707" spans="1:6">
      <c r="A707" s="13" t="s">
        <v>533</v>
      </c>
      <c r="B707" s="14">
        <v>3.29</v>
      </c>
      <c r="C707" s="11">
        <v>17547</v>
      </c>
      <c r="D707" s="12">
        <v>33970.5</v>
      </c>
      <c r="E707" s="12">
        <v>35726.080000000002</v>
      </c>
      <c r="F707" s="12">
        <v>33870.370000000003</v>
      </c>
    </row>
    <row r="708" spans="1:6">
      <c r="A708" s="13" t="s">
        <v>534</v>
      </c>
      <c r="B708" s="14">
        <v>3.37</v>
      </c>
      <c r="C708" s="11">
        <v>17821</v>
      </c>
      <c r="D708" s="12">
        <v>1439543</v>
      </c>
      <c r="E708" s="12">
        <v>1385110.28</v>
      </c>
      <c r="F708" s="12">
        <v>1404510.43</v>
      </c>
    </row>
    <row r="709" spans="1:6">
      <c r="A709" s="13" t="s">
        <v>535</v>
      </c>
      <c r="B709" s="14">
        <v>3.59</v>
      </c>
      <c r="C709" s="11">
        <v>17972</v>
      </c>
      <c r="D709" s="12">
        <v>993000</v>
      </c>
      <c r="E709" s="12">
        <v>1119335.98</v>
      </c>
      <c r="F709" s="12">
        <v>950832.55</v>
      </c>
    </row>
    <row r="710" spans="1:6">
      <c r="A710" s="13" t="s">
        <v>536</v>
      </c>
      <c r="B710" s="14">
        <v>1.05</v>
      </c>
      <c r="C710" s="11">
        <v>13987</v>
      </c>
      <c r="D710" s="12">
        <v>849403.1</v>
      </c>
      <c r="E710" s="12">
        <v>849385.95</v>
      </c>
      <c r="F710" s="12">
        <v>786300.86</v>
      </c>
    </row>
    <row r="711" spans="1:6">
      <c r="A711" s="13" t="s">
        <v>537</v>
      </c>
      <c r="B711" s="14">
        <v>3.2</v>
      </c>
      <c r="C711" s="11">
        <v>14352</v>
      </c>
      <c r="D711" s="12">
        <v>777363.69</v>
      </c>
      <c r="E711" s="12">
        <v>718362.99</v>
      </c>
      <c r="F711" s="12">
        <v>732109.7</v>
      </c>
    </row>
    <row r="712" spans="1:6">
      <c r="A712" s="13" t="s">
        <v>538</v>
      </c>
      <c r="B712" s="14">
        <v>1.55</v>
      </c>
      <c r="C712" s="11">
        <v>13989</v>
      </c>
      <c r="D712" s="12">
        <v>725411.95</v>
      </c>
      <c r="E712" s="12">
        <v>725401.46</v>
      </c>
      <c r="F712" s="12">
        <v>676279.51</v>
      </c>
    </row>
    <row r="713" spans="1:6">
      <c r="A713" s="13" t="s">
        <v>539</v>
      </c>
      <c r="B713" s="14">
        <v>4</v>
      </c>
      <c r="C713" s="11">
        <v>14718</v>
      </c>
      <c r="D713" s="12">
        <v>1460000</v>
      </c>
      <c r="E713" s="12">
        <v>1369999.25</v>
      </c>
      <c r="F713" s="12">
        <v>1386462.57</v>
      </c>
    </row>
    <row r="714" spans="1:6">
      <c r="A714" s="13" t="s">
        <v>540</v>
      </c>
      <c r="B714" s="14">
        <v>8.35</v>
      </c>
      <c r="C714" s="11">
        <v>11514</v>
      </c>
      <c r="D714" s="12">
        <v>765982.65</v>
      </c>
      <c r="E714" s="12">
        <v>1012026.47</v>
      </c>
      <c r="F714" s="12">
        <v>825896.2</v>
      </c>
    </row>
    <row r="715" spans="1:6">
      <c r="A715" s="13" t="s">
        <v>541</v>
      </c>
      <c r="B715" s="14">
        <v>1.34</v>
      </c>
      <c r="C715" s="11">
        <v>13744</v>
      </c>
      <c r="D715" s="12">
        <v>1293456.23</v>
      </c>
      <c r="E715" s="12">
        <v>1139815.03</v>
      </c>
      <c r="F715" s="12">
        <v>1230666.3</v>
      </c>
    </row>
    <row r="716" spans="1:6">
      <c r="A716" s="13" t="s">
        <v>542</v>
      </c>
      <c r="B716" s="14">
        <v>1.54</v>
      </c>
      <c r="C716" s="11">
        <v>14109</v>
      </c>
      <c r="D716" s="12">
        <v>895334.43</v>
      </c>
      <c r="E716" s="12">
        <v>895329.11</v>
      </c>
      <c r="F716" s="12">
        <v>823729.97</v>
      </c>
    </row>
    <row r="717" spans="1:6">
      <c r="A717" s="13" t="s">
        <v>543</v>
      </c>
      <c r="B717" s="14">
        <v>3.93</v>
      </c>
      <c r="C717" s="11">
        <v>14352</v>
      </c>
      <c r="D717" s="12">
        <v>784411.77</v>
      </c>
      <c r="E717" s="12">
        <v>730667.3</v>
      </c>
      <c r="F717" s="12">
        <v>754864.55</v>
      </c>
    </row>
    <row r="718" spans="1:6">
      <c r="A718" s="13" t="s">
        <v>544</v>
      </c>
      <c r="B718" s="14">
        <v>1.94</v>
      </c>
      <c r="C718" s="11">
        <v>14078</v>
      </c>
      <c r="D718" s="12">
        <v>1023671.12</v>
      </c>
      <c r="E718" s="12">
        <v>1023645.55</v>
      </c>
      <c r="F718" s="12">
        <v>950465.02</v>
      </c>
    </row>
    <row r="719" spans="1:6">
      <c r="A719" s="13" t="s">
        <v>545</v>
      </c>
      <c r="B719" s="14">
        <v>5</v>
      </c>
      <c r="C719" s="11">
        <v>14962</v>
      </c>
      <c r="D719" s="12">
        <v>1301461.06</v>
      </c>
      <c r="E719" s="12">
        <v>1238961.8</v>
      </c>
      <c r="F719" s="12">
        <v>1280114.5</v>
      </c>
    </row>
    <row r="720" spans="1:6">
      <c r="A720" s="13" t="s">
        <v>546</v>
      </c>
      <c r="B720" s="14">
        <v>4.8499999999999996</v>
      </c>
      <c r="C720" s="11">
        <v>14809</v>
      </c>
      <c r="D720" s="12">
        <v>953233.56</v>
      </c>
      <c r="E720" s="12">
        <v>953217.2</v>
      </c>
      <c r="F720" s="12">
        <v>936964.53</v>
      </c>
    </row>
    <row r="721" spans="1:6">
      <c r="A721" s="13" t="s">
        <v>547</v>
      </c>
      <c r="B721" s="14">
        <v>1.85</v>
      </c>
      <c r="C721" s="11">
        <v>19555</v>
      </c>
      <c r="D721" s="12">
        <v>1125000</v>
      </c>
      <c r="E721" s="12">
        <v>1158701.6299999999</v>
      </c>
      <c r="F721" s="12">
        <v>1003462.43</v>
      </c>
    </row>
    <row r="722" spans="1:6">
      <c r="A722" s="13"/>
      <c r="B722" s="14"/>
      <c r="C722" s="11"/>
      <c r="D722" s="12"/>
      <c r="E722" s="12"/>
      <c r="F722" s="12"/>
    </row>
    <row r="723" spans="1:6">
      <c r="A723" s="17" t="s">
        <v>112</v>
      </c>
      <c r="B723" s="14"/>
      <c r="C723" s="11"/>
      <c r="D723" s="12"/>
      <c r="E723" s="12"/>
      <c r="F723" s="12"/>
    </row>
    <row r="724" spans="1:6" ht="13.5" customHeight="1">
      <c r="A724" s="13" t="s">
        <v>548</v>
      </c>
      <c r="B724" s="14">
        <v>5.85</v>
      </c>
      <c r="C724" s="11">
        <v>46736</v>
      </c>
      <c r="D724" s="12">
        <v>1389000</v>
      </c>
      <c r="E724" s="12">
        <v>1374596.07</v>
      </c>
      <c r="F724" s="12">
        <v>1406383.42</v>
      </c>
    </row>
    <row r="725" spans="1:6">
      <c r="A725" s="13" t="s">
        <v>549</v>
      </c>
      <c r="B725" s="14">
        <v>2</v>
      </c>
      <c r="C725" s="11">
        <v>11827</v>
      </c>
      <c r="D725" s="12">
        <v>1032000</v>
      </c>
      <c r="E725" s="12">
        <v>824227.44</v>
      </c>
      <c r="F725" s="12">
        <v>807704.86</v>
      </c>
    </row>
    <row r="726" spans="1:6">
      <c r="A726" s="13" t="s">
        <v>550</v>
      </c>
      <c r="B726" s="14">
        <v>5.25</v>
      </c>
      <c r="C726" s="11">
        <v>13285</v>
      </c>
      <c r="D726" s="12">
        <v>589000</v>
      </c>
      <c r="E726" s="12">
        <v>587745.43000000005</v>
      </c>
      <c r="F726" s="12">
        <v>566742.49</v>
      </c>
    </row>
    <row r="727" spans="1:6">
      <c r="A727" s="13" t="s">
        <v>551</v>
      </c>
      <c r="B727" s="14">
        <v>5.6</v>
      </c>
      <c r="C727" s="11">
        <v>12568</v>
      </c>
      <c r="D727" s="12">
        <v>1768000</v>
      </c>
      <c r="E727" s="12">
        <v>1759929.52</v>
      </c>
      <c r="F727" s="12">
        <v>1768874.36</v>
      </c>
    </row>
    <row r="728" spans="1:6">
      <c r="A728" s="13" t="s">
        <v>552</v>
      </c>
      <c r="B728" s="14">
        <v>3.45</v>
      </c>
      <c r="C728" s="11">
        <v>47221</v>
      </c>
      <c r="D728" s="12">
        <v>1343000</v>
      </c>
      <c r="E728" s="12">
        <v>1340099.1200000001</v>
      </c>
      <c r="F728" s="12">
        <v>1274006.3999999999</v>
      </c>
    </row>
    <row r="729" spans="1:6">
      <c r="A729" s="13" t="s">
        <v>553</v>
      </c>
      <c r="B729" s="14">
        <v>3.15</v>
      </c>
      <c r="C729" s="11">
        <v>12281</v>
      </c>
      <c r="D729" s="12">
        <v>536353.92000000004</v>
      </c>
      <c r="E729" s="12">
        <v>536353.92000000004</v>
      </c>
      <c r="F729" s="12">
        <v>478020.87</v>
      </c>
    </row>
    <row r="730" spans="1:6">
      <c r="A730" s="13" t="s">
        <v>554</v>
      </c>
      <c r="B730" s="14">
        <v>5.04</v>
      </c>
      <c r="C730" s="11">
        <v>12540</v>
      </c>
      <c r="D730" s="12">
        <v>857000</v>
      </c>
      <c r="E730" s="12">
        <v>857000</v>
      </c>
      <c r="F730" s="12">
        <v>838092.09</v>
      </c>
    </row>
    <row r="731" spans="1:6">
      <c r="A731" s="13" t="s">
        <v>555</v>
      </c>
      <c r="B731" s="14">
        <v>3.25</v>
      </c>
      <c r="C731" s="11">
        <v>11749</v>
      </c>
      <c r="D731" s="12">
        <v>1603000</v>
      </c>
      <c r="E731" s="12">
        <v>1462684.65</v>
      </c>
      <c r="F731" s="12">
        <v>1389842.23</v>
      </c>
    </row>
    <row r="732" spans="1:6">
      <c r="A732" s="13" t="s">
        <v>556</v>
      </c>
      <c r="B732" s="14">
        <v>4</v>
      </c>
      <c r="C732" s="11">
        <v>45519</v>
      </c>
      <c r="D732" s="12">
        <v>1380000</v>
      </c>
      <c r="E732" s="12">
        <v>1515488.4</v>
      </c>
      <c r="F732" s="12">
        <v>1375318.07</v>
      </c>
    </row>
    <row r="733" spans="1:6">
      <c r="A733" s="13" t="s">
        <v>557</v>
      </c>
      <c r="B733" s="14">
        <v>2.5299999999999998</v>
      </c>
      <c r="C733" s="11">
        <v>47437</v>
      </c>
      <c r="D733" s="12">
        <v>1759000</v>
      </c>
      <c r="E733" s="12">
        <v>1822170.45</v>
      </c>
      <c r="F733" s="12">
        <v>1564394.9</v>
      </c>
    </row>
    <row r="734" spans="1:6">
      <c r="A734" s="13" t="s">
        <v>125</v>
      </c>
      <c r="B734" s="14">
        <v>2.2999999999999998</v>
      </c>
      <c r="C734" s="11">
        <v>46539</v>
      </c>
      <c r="D734" s="12">
        <v>1900000</v>
      </c>
      <c r="E734" s="12">
        <v>1686079</v>
      </c>
      <c r="F734" s="12">
        <v>1757597.72</v>
      </c>
    </row>
    <row r="735" spans="1:6">
      <c r="A735" s="13" t="s">
        <v>558</v>
      </c>
      <c r="B735" s="14">
        <v>3.4</v>
      </c>
      <c r="C735" s="11">
        <v>11063</v>
      </c>
      <c r="D735" s="12">
        <v>447000</v>
      </c>
      <c r="E735" s="12">
        <v>476265.09</v>
      </c>
      <c r="F735" s="12">
        <v>404837.4</v>
      </c>
    </row>
    <row r="736" spans="1:6">
      <c r="A736" s="13" t="s">
        <v>559</v>
      </c>
      <c r="B736" s="14">
        <v>3.42</v>
      </c>
      <c r="C736" s="11">
        <v>47107</v>
      </c>
      <c r="D736" s="12">
        <v>1160000</v>
      </c>
      <c r="E736" s="12">
        <v>1197785.6399999999</v>
      </c>
      <c r="F736" s="12">
        <v>1090775.48</v>
      </c>
    </row>
    <row r="737" spans="1:6">
      <c r="A737" s="13" t="s">
        <v>560</v>
      </c>
      <c r="B737" s="14">
        <v>3.56</v>
      </c>
      <c r="C737" s="11">
        <v>46500</v>
      </c>
      <c r="D737" s="12">
        <v>320000</v>
      </c>
      <c r="E737" s="12">
        <v>351820.79999999999</v>
      </c>
      <c r="F737" s="12">
        <v>309430.74</v>
      </c>
    </row>
    <row r="738" spans="1:6">
      <c r="A738" s="13" t="s">
        <v>561</v>
      </c>
      <c r="B738" s="14">
        <v>1.73</v>
      </c>
      <c r="C738" s="11">
        <v>46590</v>
      </c>
      <c r="D738" s="12">
        <v>1030000</v>
      </c>
      <c r="E738" s="12">
        <v>1030000</v>
      </c>
      <c r="F738" s="12">
        <v>954733.31</v>
      </c>
    </row>
    <row r="739" spans="1:6">
      <c r="A739" s="13" t="s">
        <v>562</v>
      </c>
      <c r="B739" s="14">
        <v>5.08</v>
      </c>
      <c r="C739" s="11">
        <v>46407</v>
      </c>
      <c r="D739" s="12">
        <v>483000</v>
      </c>
      <c r="E739" s="12">
        <v>481758.69</v>
      </c>
      <c r="F739" s="12">
        <v>480101.13</v>
      </c>
    </row>
    <row r="740" spans="1:6">
      <c r="A740" s="13" t="s">
        <v>563</v>
      </c>
      <c r="B740" s="14">
        <v>2.65</v>
      </c>
      <c r="C740" s="11">
        <v>46454</v>
      </c>
      <c r="D740" s="12">
        <v>2600000</v>
      </c>
      <c r="E740" s="12">
        <v>2349022</v>
      </c>
      <c r="F740" s="12">
        <v>2437422.42</v>
      </c>
    </row>
    <row r="741" spans="1:6">
      <c r="A741" s="13" t="s">
        <v>564</v>
      </c>
      <c r="B741" s="14">
        <v>5.69</v>
      </c>
      <c r="C741" s="11">
        <v>11029</v>
      </c>
      <c r="D741" s="12">
        <v>207000</v>
      </c>
      <c r="E741" s="12">
        <v>207923.22</v>
      </c>
      <c r="F741" s="12">
        <v>207554.89</v>
      </c>
    </row>
    <row r="742" spans="1:6">
      <c r="A742" s="13" t="s">
        <v>565</v>
      </c>
      <c r="B742" s="14">
        <v>5.83</v>
      </c>
      <c r="C742" s="11">
        <v>46516</v>
      </c>
      <c r="D742" s="12">
        <v>1120000</v>
      </c>
      <c r="E742" s="12">
        <v>1120000</v>
      </c>
      <c r="F742" s="12">
        <v>1121642.05</v>
      </c>
    </row>
    <row r="743" spans="1:6">
      <c r="A743" s="13" t="s">
        <v>566</v>
      </c>
      <c r="B743" s="14">
        <v>6.49</v>
      </c>
      <c r="C743" s="11">
        <v>47374</v>
      </c>
      <c r="D743" s="12">
        <v>554000</v>
      </c>
      <c r="E743" s="12">
        <v>569140.81999999995</v>
      </c>
      <c r="F743" s="12">
        <v>573499.49</v>
      </c>
    </row>
    <row r="744" spans="1:6">
      <c r="A744" s="13" t="s">
        <v>567</v>
      </c>
      <c r="B744" s="14">
        <v>3.5</v>
      </c>
      <c r="C744" s="11">
        <v>45689</v>
      </c>
      <c r="D744" s="12">
        <v>1400000</v>
      </c>
      <c r="E744" s="12">
        <v>1454558</v>
      </c>
      <c r="F744" s="12">
        <v>1382664.29</v>
      </c>
    </row>
    <row r="745" spans="1:6">
      <c r="A745" s="13" t="s">
        <v>568</v>
      </c>
      <c r="B745" s="14">
        <v>1.6</v>
      </c>
      <c r="C745" s="11">
        <v>45771</v>
      </c>
      <c r="D745" s="12">
        <v>1800000</v>
      </c>
      <c r="E745" s="12">
        <v>1688004</v>
      </c>
      <c r="F745" s="12">
        <v>1744779.24</v>
      </c>
    </row>
    <row r="746" spans="1:6">
      <c r="A746" s="13" t="s">
        <v>569</v>
      </c>
      <c r="B746" s="14">
        <v>3.45</v>
      </c>
      <c r="C746" s="11">
        <v>46478</v>
      </c>
      <c r="D746" s="12">
        <v>779000</v>
      </c>
      <c r="E746" s="12">
        <v>778182.05</v>
      </c>
      <c r="F746" s="12">
        <v>746722.86</v>
      </c>
    </row>
    <row r="747" spans="1:6">
      <c r="A747" s="13" t="s">
        <v>570</v>
      </c>
      <c r="B747" s="14">
        <v>4.1100000000000003</v>
      </c>
      <c r="C747" s="11">
        <v>47011</v>
      </c>
      <c r="D747" s="12">
        <v>936000</v>
      </c>
      <c r="E747" s="12">
        <v>1066019.05</v>
      </c>
      <c r="F747" s="12">
        <v>903058.61</v>
      </c>
    </row>
    <row r="748" spans="1:6">
      <c r="A748" s="13" t="s">
        <v>571</v>
      </c>
      <c r="B748" s="14">
        <v>3.9</v>
      </c>
      <c r="C748" s="11">
        <v>46777</v>
      </c>
      <c r="D748" s="12">
        <v>992000</v>
      </c>
      <c r="E748" s="12">
        <v>1062769.28</v>
      </c>
      <c r="F748" s="12">
        <v>946706.74</v>
      </c>
    </row>
    <row r="749" spans="1:6">
      <c r="A749" s="13" t="s">
        <v>572</v>
      </c>
      <c r="B749" s="14">
        <v>5.47</v>
      </c>
      <c r="C749" s="11">
        <v>47150</v>
      </c>
      <c r="D749" s="12">
        <v>1700000</v>
      </c>
      <c r="E749" s="12">
        <v>1700000</v>
      </c>
      <c r="F749" s="12">
        <v>1692138.4</v>
      </c>
    </row>
    <row r="750" spans="1:6">
      <c r="A750" s="13" t="s">
        <v>573</v>
      </c>
      <c r="B750" s="14">
        <v>3.85</v>
      </c>
      <c r="C750" s="11">
        <v>11906</v>
      </c>
      <c r="D750" s="12">
        <v>565000</v>
      </c>
      <c r="E750" s="12">
        <v>562773.9</v>
      </c>
      <c r="F750" s="12">
        <v>521419.06</v>
      </c>
    </row>
    <row r="751" spans="1:6">
      <c r="A751" s="13" t="s">
        <v>574</v>
      </c>
      <c r="B751" s="14">
        <v>4.91</v>
      </c>
      <c r="C751" s="11">
        <v>45861</v>
      </c>
      <c r="D751" s="12">
        <v>281000</v>
      </c>
      <c r="E751" s="12">
        <v>291842.81</v>
      </c>
      <c r="F751" s="12">
        <v>278270.42</v>
      </c>
    </row>
    <row r="752" spans="1:6">
      <c r="A752" s="13" t="s">
        <v>575</v>
      </c>
      <c r="B752" s="14">
        <v>6.1</v>
      </c>
      <c r="C752" s="11">
        <v>47270</v>
      </c>
      <c r="D752" s="12">
        <v>1368000</v>
      </c>
      <c r="E752" s="12">
        <v>1367233.92</v>
      </c>
      <c r="F752" s="12">
        <v>1372474.1</v>
      </c>
    </row>
    <row r="753" spans="1:6">
      <c r="A753" s="13" t="s">
        <v>576</v>
      </c>
      <c r="B753" s="14">
        <v>6.92</v>
      </c>
      <c r="C753" s="11">
        <v>46888</v>
      </c>
      <c r="D753" s="12">
        <v>768000</v>
      </c>
      <c r="E753" s="12">
        <v>857671.68000000005</v>
      </c>
      <c r="F753" s="12">
        <v>813027.89</v>
      </c>
    </row>
    <row r="754" spans="1:6">
      <c r="A754" s="13" t="s">
        <v>577</v>
      </c>
      <c r="B754" s="14">
        <v>3.2</v>
      </c>
      <c r="C754" s="11">
        <v>46316</v>
      </c>
      <c r="D754" s="12">
        <v>544000</v>
      </c>
      <c r="E754" s="12">
        <v>557268.16</v>
      </c>
      <c r="F754" s="12">
        <v>518799.79</v>
      </c>
    </row>
    <row r="755" spans="1:6">
      <c r="A755" s="13" t="s">
        <v>578</v>
      </c>
      <c r="B755" s="14">
        <v>1.55</v>
      </c>
      <c r="C755" s="11">
        <v>45931</v>
      </c>
      <c r="D755" s="12">
        <v>1045000</v>
      </c>
      <c r="E755" s="12">
        <v>1045000</v>
      </c>
      <c r="F755" s="12">
        <v>992537.67</v>
      </c>
    </row>
    <row r="756" spans="1:6">
      <c r="A756" s="13" t="s">
        <v>579</v>
      </c>
      <c r="B756" s="14">
        <v>5.45</v>
      </c>
      <c r="C756" s="11">
        <v>47011</v>
      </c>
      <c r="D756" s="12">
        <v>835000</v>
      </c>
      <c r="E756" s="12">
        <v>834924.85</v>
      </c>
      <c r="F756" s="12">
        <v>839206.46</v>
      </c>
    </row>
    <row r="757" spans="1:6">
      <c r="A757" s="13" t="s">
        <v>580</v>
      </c>
      <c r="B757" s="14">
        <v>5.0999999999999996</v>
      </c>
      <c r="C757" s="11">
        <v>12520</v>
      </c>
      <c r="D757" s="12">
        <v>1365000</v>
      </c>
      <c r="E757" s="12">
        <v>1364153.7</v>
      </c>
      <c r="F757" s="12">
        <v>1361109.41</v>
      </c>
    </row>
    <row r="758" spans="1:6">
      <c r="A758" s="13" t="s">
        <v>581</v>
      </c>
      <c r="B758" s="14">
        <v>2</v>
      </c>
      <c r="C758" s="11">
        <v>47462</v>
      </c>
      <c r="D758" s="12">
        <v>1183081.76</v>
      </c>
      <c r="E758" s="12">
        <v>1183081.76</v>
      </c>
      <c r="F758" s="12">
        <v>1075547.24</v>
      </c>
    </row>
    <row r="759" spans="1:6">
      <c r="A759" s="13" t="s">
        <v>582</v>
      </c>
      <c r="B759" s="14">
        <v>3.63</v>
      </c>
      <c r="C759" s="11">
        <v>46598</v>
      </c>
      <c r="D759" s="12">
        <v>411721.96</v>
      </c>
      <c r="E759" s="12">
        <v>418412.42</v>
      </c>
      <c r="F759" s="12">
        <v>392830.43</v>
      </c>
    </row>
    <row r="760" spans="1:6">
      <c r="A760" s="13" t="s">
        <v>583</v>
      </c>
      <c r="B760" s="14">
        <v>1.05</v>
      </c>
      <c r="C760" s="11">
        <v>45809</v>
      </c>
      <c r="D760" s="12">
        <v>959000</v>
      </c>
      <c r="E760" s="12">
        <v>961742.74</v>
      </c>
      <c r="F760" s="12">
        <v>919511.25</v>
      </c>
    </row>
    <row r="761" spans="1:6">
      <c r="A761" s="13" t="s">
        <v>584</v>
      </c>
      <c r="B761" s="14">
        <v>4.75</v>
      </c>
      <c r="C761" s="11">
        <v>12100</v>
      </c>
      <c r="D761" s="12">
        <v>1391000</v>
      </c>
      <c r="E761" s="12">
        <v>1388788.31</v>
      </c>
      <c r="F761" s="12">
        <v>1343249.42</v>
      </c>
    </row>
    <row r="762" spans="1:6">
      <c r="A762" s="13" t="s">
        <v>585</v>
      </c>
      <c r="B762" s="14">
        <v>5.6</v>
      </c>
      <c r="C762" s="11">
        <v>12663</v>
      </c>
      <c r="D762" s="12">
        <v>1721000</v>
      </c>
      <c r="E762" s="12">
        <v>1716542.61</v>
      </c>
      <c r="F762" s="12">
        <v>1709593.56</v>
      </c>
    </row>
    <row r="763" spans="1:6">
      <c r="A763" s="13" t="s">
        <v>586</v>
      </c>
      <c r="B763" s="14">
        <v>3.95</v>
      </c>
      <c r="C763" s="11">
        <v>45823</v>
      </c>
      <c r="D763" s="12">
        <v>1335000</v>
      </c>
      <c r="E763" s="12">
        <v>1447242.75</v>
      </c>
      <c r="F763" s="12">
        <v>1313687.6100000001</v>
      </c>
    </row>
    <row r="764" spans="1:6">
      <c r="A764" s="13" t="s">
        <v>587</v>
      </c>
      <c r="B764" s="14">
        <v>3.35</v>
      </c>
      <c r="C764" s="11">
        <v>11763</v>
      </c>
      <c r="D764" s="12">
        <v>458000</v>
      </c>
      <c r="E764" s="12">
        <v>413617.1</v>
      </c>
      <c r="F764" s="12">
        <v>401541.27</v>
      </c>
    </row>
    <row r="765" spans="1:6">
      <c r="A765" s="13" t="s">
        <v>588</v>
      </c>
      <c r="B765" s="14">
        <v>1.25</v>
      </c>
      <c r="C765" s="11">
        <v>46068</v>
      </c>
      <c r="D765" s="12">
        <v>727000</v>
      </c>
      <c r="E765" s="12">
        <v>722194.53</v>
      </c>
      <c r="F765" s="12">
        <v>678462.97</v>
      </c>
    </row>
    <row r="766" spans="1:6">
      <c r="A766" s="13" t="s">
        <v>589</v>
      </c>
      <c r="B766" s="14">
        <v>2.4500000000000002</v>
      </c>
      <c r="C766" s="11">
        <v>11722</v>
      </c>
      <c r="D766" s="12">
        <v>673000</v>
      </c>
      <c r="E766" s="12">
        <v>671923.19999999995</v>
      </c>
      <c r="F766" s="12">
        <v>560665.49</v>
      </c>
    </row>
    <row r="767" spans="1:6">
      <c r="A767" s="13" t="s">
        <v>590</v>
      </c>
      <c r="B767" s="14">
        <v>6.8</v>
      </c>
      <c r="C767" s="11">
        <v>47064</v>
      </c>
      <c r="D767" s="12">
        <v>1306000</v>
      </c>
      <c r="E767" s="12">
        <v>1306000</v>
      </c>
      <c r="F767" s="12">
        <v>1349481.55</v>
      </c>
    </row>
    <row r="768" spans="1:6">
      <c r="A768" s="13" t="s">
        <v>591</v>
      </c>
      <c r="B768" s="14">
        <v>2.9</v>
      </c>
      <c r="C768" s="11">
        <v>46799</v>
      </c>
      <c r="D768" s="12">
        <v>783000</v>
      </c>
      <c r="E768" s="12">
        <v>673080.66</v>
      </c>
      <c r="F768" s="12">
        <v>708249.43</v>
      </c>
    </row>
    <row r="769" spans="1:6">
      <c r="A769" s="13" t="s">
        <v>592</v>
      </c>
      <c r="B769" s="14">
        <v>6.05</v>
      </c>
      <c r="C769" s="11">
        <v>12493</v>
      </c>
      <c r="D769" s="12">
        <v>1239000</v>
      </c>
      <c r="E769" s="12">
        <v>1270495.3799999999</v>
      </c>
      <c r="F769" s="12">
        <v>1266981.77</v>
      </c>
    </row>
    <row r="770" spans="1:6">
      <c r="A770" s="13" t="s">
        <v>593</v>
      </c>
      <c r="B770" s="14">
        <v>6</v>
      </c>
      <c r="C770" s="11">
        <v>46761</v>
      </c>
      <c r="D770" s="12">
        <v>547000</v>
      </c>
      <c r="E770" s="12">
        <v>546950.77</v>
      </c>
      <c r="F770" s="12">
        <v>555967.5</v>
      </c>
    </row>
    <row r="771" spans="1:6">
      <c r="A771" s="13" t="s">
        <v>594</v>
      </c>
      <c r="B771" s="14">
        <v>5.8</v>
      </c>
      <c r="C771" s="11">
        <v>46927</v>
      </c>
      <c r="D771" s="12">
        <v>1723000</v>
      </c>
      <c r="E771" s="12">
        <v>1702325.17</v>
      </c>
      <c r="F771" s="12">
        <v>1744112.06</v>
      </c>
    </row>
    <row r="772" spans="1:6">
      <c r="A772" s="13" t="s">
        <v>595</v>
      </c>
      <c r="B772" s="14">
        <v>3.8</v>
      </c>
      <c r="C772" s="11">
        <v>11032</v>
      </c>
      <c r="D772" s="12">
        <v>1000000</v>
      </c>
      <c r="E772" s="12">
        <v>992040</v>
      </c>
      <c r="F772" s="12">
        <v>934931.58</v>
      </c>
    </row>
    <row r="773" spans="1:6">
      <c r="A773" s="13" t="s">
        <v>596</v>
      </c>
      <c r="B773" s="14">
        <v>3.25</v>
      </c>
      <c r="C773" s="11">
        <v>46218</v>
      </c>
      <c r="D773" s="12">
        <v>1800000</v>
      </c>
      <c r="E773" s="12">
        <v>1691334</v>
      </c>
      <c r="F773" s="12">
        <v>1723914.41</v>
      </c>
    </row>
    <row r="774" spans="1:6">
      <c r="A774" s="13" t="s">
        <v>597</v>
      </c>
      <c r="B774" s="14">
        <v>3.1</v>
      </c>
      <c r="C774" s="11">
        <v>11004</v>
      </c>
      <c r="D774" s="12">
        <v>1090000</v>
      </c>
      <c r="E774" s="12">
        <v>1177134.6000000001</v>
      </c>
      <c r="F774" s="12">
        <v>953137.34</v>
      </c>
    </row>
    <row r="775" spans="1:6">
      <c r="A775" s="13" t="s">
        <v>598</v>
      </c>
      <c r="B775" s="14">
        <v>2.13</v>
      </c>
      <c r="C775" s="11">
        <v>47088</v>
      </c>
      <c r="D775" s="12">
        <v>1353000</v>
      </c>
      <c r="E775" s="12">
        <v>1344854.94</v>
      </c>
      <c r="F775" s="12">
        <v>1194123.69</v>
      </c>
    </row>
    <row r="776" spans="1:6">
      <c r="A776" s="13" t="s">
        <v>599</v>
      </c>
      <c r="B776" s="14">
        <v>4.9000000000000004</v>
      </c>
      <c r="C776" s="11">
        <v>45945</v>
      </c>
      <c r="D776" s="12">
        <v>1350000</v>
      </c>
      <c r="E776" s="12">
        <v>1469286</v>
      </c>
      <c r="F776" s="12">
        <v>1338961.3600000001</v>
      </c>
    </row>
    <row r="777" spans="1:6">
      <c r="A777" s="13" t="s">
        <v>600</v>
      </c>
      <c r="B777" s="14">
        <v>7.39</v>
      </c>
      <c r="C777" s="11">
        <v>47060</v>
      </c>
      <c r="D777" s="12">
        <v>782000</v>
      </c>
      <c r="E777" s="12">
        <v>813929.06</v>
      </c>
      <c r="F777" s="12">
        <v>826976.78</v>
      </c>
    </row>
    <row r="778" spans="1:6">
      <c r="A778" s="13" t="s">
        <v>601</v>
      </c>
      <c r="B778" s="14">
        <v>5.34</v>
      </c>
      <c r="C778" s="11">
        <v>11036</v>
      </c>
      <c r="D778" s="12">
        <v>1409000</v>
      </c>
      <c r="E778" s="12">
        <v>1409798.83</v>
      </c>
      <c r="F778" s="12">
        <v>1403490.98</v>
      </c>
    </row>
    <row r="779" spans="1:6">
      <c r="A779" s="13" t="s">
        <v>602</v>
      </c>
      <c r="B779" s="14">
        <v>4.88</v>
      </c>
      <c r="C779" s="11">
        <v>46793</v>
      </c>
      <c r="D779" s="12">
        <v>1385000</v>
      </c>
      <c r="E779" s="12">
        <v>1383850.45</v>
      </c>
      <c r="F779" s="12">
        <v>1379863.69</v>
      </c>
    </row>
    <row r="780" spans="1:6">
      <c r="A780" s="13" t="s">
        <v>603</v>
      </c>
      <c r="B780" s="14">
        <v>2.2999999999999998</v>
      </c>
      <c r="C780" s="11">
        <v>11110</v>
      </c>
      <c r="D780" s="12">
        <v>1117000</v>
      </c>
      <c r="E780" s="12">
        <v>1116693.23</v>
      </c>
      <c r="F780" s="12">
        <v>953881.14</v>
      </c>
    </row>
    <row r="781" spans="1:6">
      <c r="A781" s="13" t="s">
        <v>604</v>
      </c>
      <c r="B781" s="14">
        <v>4.3</v>
      </c>
      <c r="C781" s="11">
        <v>46037</v>
      </c>
      <c r="D781" s="12">
        <v>1119000</v>
      </c>
      <c r="E781" s="12">
        <v>1135460.49</v>
      </c>
      <c r="F781" s="12">
        <v>1099102.28</v>
      </c>
    </row>
    <row r="782" spans="1:6">
      <c r="A782" s="13" t="s">
        <v>605</v>
      </c>
      <c r="B782" s="14">
        <v>2.75</v>
      </c>
      <c r="C782" s="11">
        <v>12373</v>
      </c>
      <c r="D782" s="12">
        <v>514476.2</v>
      </c>
      <c r="E782" s="12">
        <v>412867.15</v>
      </c>
      <c r="F782" s="12">
        <v>443774.62</v>
      </c>
    </row>
    <row r="783" spans="1:6">
      <c r="A783" s="13" t="s">
        <v>606</v>
      </c>
      <c r="B783" s="14">
        <v>2.96</v>
      </c>
      <c r="C783" s="11">
        <v>12079</v>
      </c>
      <c r="D783" s="12">
        <v>767000</v>
      </c>
      <c r="E783" s="12">
        <v>767000</v>
      </c>
      <c r="F783" s="12">
        <v>653950.22</v>
      </c>
    </row>
    <row r="784" spans="1:6">
      <c r="A784" s="13" t="s">
        <v>607</v>
      </c>
      <c r="B784" s="14">
        <v>4.57</v>
      </c>
      <c r="C784" s="11">
        <v>11123</v>
      </c>
      <c r="D784" s="12">
        <v>759000</v>
      </c>
      <c r="E784" s="12">
        <v>759000</v>
      </c>
      <c r="F784" s="12">
        <v>736689.25</v>
      </c>
    </row>
    <row r="785" spans="1:6">
      <c r="A785" s="13" t="s">
        <v>608</v>
      </c>
      <c r="B785" s="14">
        <v>4.2</v>
      </c>
      <c r="C785" s="11">
        <v>47322</v>
      </c>
      <c r="D785" s="12">
        <v>955000</v>
      </c>
      <c r="E785" s="12">
        <v>955000</v>
      </c>
      <c r="F785" s="12">
        <v>919053.69</v>
      </c>
    </row>
    <row r="786" spans="1:6">
      <c r="A786" s="13" t="s">
        <v>609</v>
      </c>
      <c r="B786" s="14">
        <v>5.34</v>
      </c>
      <c r="C786" s="11">
        <v>12807</v>
      </c>
      <c r="D786" s="12">
        <v>1159000</v>
      </c>
      <c r="E786" s="12">
        <v>1159000</v>
      </c>
      <c r="F786" s="12">
        <v>1152071.31</v>
      </c>
    </row>
    <row r="787" spans="1:6">
      <c r="A787" s="13" t="s">
        <v>610</v>
      </c>
      <c r="B787" s="14">
        <v>4.8499999999999996</v>
      </c>
      <c r="C787" s="11">
        <v>11826</v>
      </c>
      <c r="D787" s="12">
        <v>693000</v>
      </c>
      <c r="E787" s="12">
        <v>691334.01</v>
      </c>
      <c r="F787" s="12">
        <v>665279.65</v>
      </c>
    </row>
    <row r="788" spans="1:6">
      <c r="A788" s="13" t="s">
        <v>611</v>
      </c>
      <c r="B788" s="14">
        <v>3.63</v>
      </c>
      <c r="C788" s="11">
        <v>46368</v>
      </c>
      <c r="D788" s="12">
        <v>866000</v>
      </c>
      <c r="E788" s="12">
        <v>952894.44</v>
      </c>
      <c r="F788" s="12">
        <v>828551.53</v>
      </c>
    </row>
    <row r="789" spans="1:6">
      <c r="A789" s="13" t="s">
        <v>612</v>
      </c>
      <c r="B789" s="14">
        <v>5.72</v>
      </c>
      <c r="C789" s="11">
        <v>11114</v>
      </c>
      <c r="D789" s="12">
        <v>1752000</v>
      </c>
      <c r="E789" s="12">
        <v>1752000</v>
      </c>
      <c r="F789" s="12">
        <v>1766236.87</v>
      </c>
    </row>
    <row r="790" spans="1:6">
      <c r="A790" s="13" t="s">
        <v>613</v>
      </c>
      <c r="B790" s="14">
        <v>4.5</v>
      </c>
      <c r="C790" s="11">
        <v>11063</v>
      </c>
      <c r="D790" s="12">
        <v>1300000</v>
      </c>
      <c r="E790" s="12">
        <v>1538745</v>
      </c>
      <c r="F790" s="12">
        <v>1261559.33</v>
      </c>
    </row>
    <row r="791" spans="1:6">
      <c r="A791" s="13" t="s">
        <v>614</v>
      </c>
      <c r="B791" s="14">
        <v>1.34</v>
      </c>
      <c r="C791" s="11">
        <v>46399</v>
      </c>
      <c r="D791" s="12">
        <v>2300000</v>
      </c>
      <c r="E791" s="12">
        <v>2055740</v>
      </c>
      <c r="F791" s="12">
        <v>2152911.85</v>
      </c>
    </row>
    <row r="792" spans="1:6">
      <c r="A792" s="13" t="s">
        <v>615</v>
      </c>
      <c r="B792" s="14">
        <v>3.7</v>
      </c>
      <c r="C792" s="11">
        <v>11764</v>
      </c>
      <c r="D792" s="12">
        <v>787000</v>
      </c>
      <c r="E792" s="12">
        <v>787000</v>
      </c>
      <c r="F792" s="12">
        <v>716974.12</v>
      </c>
    </row>
    <row r="793" spans="1:6">
      <c r="A793" s="13" t="s">
        <v>616</v>
      </c>
      <c r="B793" s="14">
        <v>4.38</v>
      </c>
      <c r="C793" s="11">
        <v>47192</v>
      </c>
      <c r="D793" s="12">
        <v>888000</v>
      </c>
      <c r="E793" s="12">
        <v>880150.08</v>
      </c>
      <c r="F793" s="12">
        <v>867530.02</v>
      </c>
    </row>
    <row r="794" spans="1:6">
      <c r="A794" s="13" t="s">
        <v>617</v>
      </c>
      <c r="B794" s="14">
        <v>3.5</v>
      </c>
      <c r="C794" s="11">
        <v>46569</v>
      </c>
      <c r="D794" s="12">
        <v>1400000</v>
      </c>
      <c r="E794" s="12">
        <v>1549338</v>
      </c>
      <c r="F794" s="12">
        <v>1341641.1399999999</v>
      </c>
    </row>
    <row r="795" spans="1:6">
      <c r="A795" s="13" t="s">
        <v>618</v>
      </c>
      <c r="B795" s="14">
        <v>5.0199999999999996</v>
      </c>
      <c r="C795" s="11">
        <v>46954</v>
      </c>
      <c r="D795" s="12">
        <v>982000</v>
      </c>
      <c r="E795" s="12">
        <v>982000</v>
      </c>
      <c r="F795" s="12">
        <v>976522.71</v>
      </c>
    </row>
    <row r="796" spans="1:6">
      <c r="A796" s="13" t="s">
        <v>619</v>
      </c>
      <c r="B796" s="14">
        <v>2</v>
      </c>
      <c r="C796" s="11">
        <v>11554</v>
      </c>
      <c r="D796" s="12">
        <v>819000</v>
      </c>
      <c r="E796" s="12">
        <v>808074.54</v>
      </c>
      <c r="F796" s="12">
        <v>664928.75</v>
      </c>
    </row>
    <row r="797" spans="1:6">
      <c r="A797" s="13" t="s">
        <v>620</v>
      </c>
      <c r="B797" s="14">
        <v>4.95</v>
      </c>
      <c r="C797" s="11">
        <v>46766</v>
      </c>
      <c r="D797" s="12">
        <v>1504000</v>
      </c>
      <c r="E797" s="12">
        <v>1504000</v>
      </c>
      <c r="F797" s="12">
        <v>1492673.98</v>
      </c>
    </row>
    <row r="798" spans="1:6">
      <c r="A798" s="13" t="s">
        <v>621</v>
      </c>
      <c r="B798" s="14">
        <v>3.62</v>
      </c>
      <c r="C798" s="11">
        <v>11414</v>
      </c>
      <c r="D798" s="12">
        <v>1100000</v>
      </c>
      <c r="E798" s="12">
        <v>1211023</v>
      </c>
      <c r="F798" s="12">
        <v>1009375.94</v>
      </c>
    </row>
    <row r="799" spans="1:6">
      <c r="A799" s="13" t="s">
        <v>622</v>
      </c>
      <c r="B799" s="14">
        <v>4.4000000000000004</v>
      </c>
      <c r="C799" s="11">
        <v>46539</v>
      </c>
      <c r="D799" s="12">
        <v>1269000</v>
      </c>
      <c r="E799" s="12">
        <v>1267310.27</v>
      </c>
      <c r="F799" s="12">
        <v>1241156.8799999999</v>
      </c>
    </row>
    <row r="800" spans="1:6">
      <c r="A800" s="13" t="s">
        <v>623</v>
      </c>
      <c r="B800" s="14">
        <v>0</v>
      </c>
      <c r="C800" s="11">
        <v>13433</v>
      </c>
      <c r="D800" s="12">
        <v>2024000</v>
      </c>
      <c r="E800" s="12">
        <v>963452.33</v>
      </c>
      <c r="F800" s="12">
        <v>1089448.56</v>
      </c>
    </row>
    <row r="801" spans="1:6">
      <c r="A801" s="13" t="s">
        <v>624</v>
      </c>
      <c r="B801" s="14">
        <v>4.55</v>
      </c>
      <c r="C801" s="11">
        <v>11947</v>
      </c>
      <c r="D801" s="12">
        <v>415000</v>
      </c>
      <c r="E801" s="12">
        <v>418796.79</v>
      </c>
      <c r="F801" s="12">
        <v>396534.23</v>
      </c>
    </row>
    <row r="802" spans="1:6">
      <c r="A802" s="13" t="s">
        <v>625</v>
      </c>
      <c r="B802" s="14">
        <v>3.61</v>
      </c>
      <c r="C802" s="11">
        <v>45703</v>
      </c>
      <c r="D802" s="12">
        <v>595000</v>
      </c>
      <c r="E802" s="12">
        <v>581904.05000000005</v>
      </c>
      <c r="F802" s="12">
        <v>586656.26</v>
      </c>
    </row>
    <row r="803" spans="1:6">
      <c r="A803" s="13" t="s">
        <v>174</v>
      </c>
      <c r="B803" s="14">
        <v>6.88</v>
      </c>
      <c r="C803" s="11">
        <v>12712</v>
      </c>
      <c r="D803" s="12">
        <v>991000</v>
      </c>
      <c r="E803" s="12">
        <v>991000</v>
      </c>
      <c r="F803" s="12">
        <v>1080058.47</v>
      </c>
    </row>
    <row r="804" spans="1:6">
      <c r="A804" s="13" t="s">
        <v>626</v>
      </c>
      <c r="B804" s="14">
        <v>5.07</v>
      </c>
      <c r="C804" s="11">
        <v>12443</v>
      </c>
      <c r="D804" s="12">
        <v>755000</v>
      </c>
      <c r="E804" s="12">
        <v>755000</v>
      </c>
      <c r="F804" s="12">
        <v>729743.09</v>
      </c>
    </row>
    <row r="805" spans="1:6">
      <c r="A805" s="13" t="s">
        <v>627</v>
      </c>
      <c r="B805" s="14">
        <v>5.68</v>
      </c>
      <c r="C805" s="11">
        <v>12806</v>
      </c>
      <c r="D805" s="12">
        <v>614000</v>
      </c>
      <c r="E805" s="12">
        <v>616052.75</v>
      </c>
      <c r="F805" s="12">
        <v>617294.31999999995</v>
      </c>
    </row>
    <row r="806" spans="1:6">
      <c r="A806" s="13" t="s">
        <v>628</v>
      </c>
      <c r="B806" s="14">
        <v>3.2</v>
      </c>
      <c r="C806" s="11">
        <v>45727</v>
      </c>
      <c r="D806" s="12">
        <v>1455000</v>
      </c>
      <c r="E806" s="12">
        <v>1500786.07</v>
      </c>
      <c r="F806" s="12">
        <v>1432603.51</v>
      </c>
    </row>
    <row r="807" spans="1:6">
      <c r="A807" s="13" t="s">
        <v>629</v>
      </c>
      <c r="B807" s="14">
        <v>3.6</v>
      </c>
      <c r="C807" s="11">
        <v>47011</v>
      </c>
      <c r="D807" s="12">
        <v>411682.4</v>
      </c>
      <c r="E807" s="12">
        <v>414286.85</v>
      </c>
      <c r="F807" s="12">
        <v>390690.3</v>
      </c>
    </row>
    <row r="808" spans="1:6">
      <c r="A808" s="13" t="s">
        <v>176</v>
      </c>
      <c r="B808" s="14">
        <v>5.49</v>
      </c>
      <c r="C808" s="11">
        <v>19433</v>
      </c>
      <c r="D808" s="12">
        <v>1174000</v>
      </c>
      <c r="E808" s="12">
        <v>1174000</v>
      </c>
      <c r="F808" s="12">
        <v>1178654.56</v>
      </c>
    </row>
    <row r="809" spans="1:6">
      <c r="A809" s="13" t="s">
        <v>630</v>
      </c>
      <c r="B809" s="14">
        <v>5.8</v>
      </c>
      <c r="C809" s="11">
        <v>12524</v>
      </c>
      <c r="D809" s="12">
        <v>1397000</v>
      </c>
      <c r="E809" s="12">
        <v>1396722.09</v>
      </c>
      <c r="F809" s="12">
        <v>1386379.85</v>
      </c>
    </row>
    <row r="810" spans="1:6">
      <c r="A810" s="13" t="s">
        <v>631</v>
      </c>
      <c r="B810" s="14">
        <v>3.75</v>
      </c>
      <c r="C810" s="11">
        <v>46798</v>
      </c>
      <c r="D810" s="12">
        <v>412000</v>
      </c>
      <c r="E810" s="12">
        <v>378269.56</v>
      </c>
      <c r="F810" s="12">
        <v>382918.69</v>
      </c>
    </row>
    <row r="811" spans="1:6">
      <c r="A811" s="13" t="s">
        <v>632</v>
      </c>
      <c r="B811" s="14">
        <v>6.04</v>
      </c>
      <c r="C811" s="11">
        <v>12373</v>
      </c>
      <c r="D811" s="12">
        <v>891000</v>
      </c>
      <c r="E811" s="12">
        <v>891308.56</v>
      </c>
      <c r="F811" s="12">
        <v>910528.42</v>
      </c>
    </row>
    <row r="812" spans="1:6">
      <c r="A812" s="13" t="s">
        <v>633</v>
      </c>
      <c r="B812" s="14">
        <v>5.16</v>
      </c>
      <c r="C812" s="11">
        <v>47165</v>
      </c>
      <c r="D812" s="12">
        <v>622000</v>
      </c>
      <c r="E812" s="12">
        <v>619601.42000000004</v>
      </c>
      <c r="F812" s="12">
        <v>621777.38</v>
      </c>
    </row>
    <row r="813" spans="1:6">
      <c r="A813" s="13" t="s">
        <v>633</v>
      </c>
      <c r="B813" s="14">
        <v>5.46</v>
      </c>
      <c r="C813" s="11">
        <v>12466</v>
      </c>
      <c r="D813" s="12">
        <v>425000</v>
      </c>
      <c r="E813" s="12">
        <v>425000</v>
      </c>
      <c r="F813" s="12">
        <v>425052.11</v>
      </c>
    </row>
    <row r="814" spans="1:6">
      <c r="A814" s="13" t="s">
        <v>634</v>
      </c>
      <c r="B814" s="14">
        <v>1</v>
      </c>
      <c r="C814" s="11">
        <v>46289</v>
      </c>
      <c r="D814" s="12">
        <v>3000000</v>
      </c>
      <c r="E814" s="12">
        <v>2714640</v>
      </c>
      <c r="F814" s="12">
        <v>2836556.49</v>
      </c>
    </row>
    <row r="815" spans="1:6">
      <c r="A815" s="13" t="s">
        <v>635</v>
      </c>
      <c r="B815" s="14">
        <v>5.64</v>
      </c>
      <c r="C815" s="11">
        <v>46459</v>
      </c>
      <c r="D815" s="12">
        <v>1037000</v>
      </c>
      <c r="E815" s="12">
        <v>1037161.25</v>
      </c>
      <c r="F815" s="12">
        <v>1039500.12</v>
      </c>
    </row>
    <row r="816" spans="1:6">
      <c r="A816" s="13" t="s">
        <v>636</v>
      </c>
      <c r="B816" s="14">
        <v>1.4</v>
      </c>
      <c r="C816" s="11">
        <v>45845</v>
      </c>
      <c r="D816" s="12">
        <v>1268000</v>
      </c>
      <c r="E816" s="12">
        <v>1265679.56</v>
      </c>
      <c r="F816" s="12">
        <v>1214704.1499999999</v>
      </c>
    </row>
    <row r="817" spans="1:6">
      <c r="A817" s="13" t="s">
        <v>637</v>
      </c>
      <c r="B817" s="14">
        <v>4.5</v>
      </c>
      <c r="C817" s="11">
        <v>47050</v>
      </c>
      <c r="D817" s="12">
        <v>1207000</v>
      </c>
      <c r="E817" s="12">
        <v>1202775.5</v>
      </c>
      <c r="F817" s="12">
        <v>1178225.8799999999</v>
      </c>
    </row>
    <row r="818" spans="1:6">
      <c r="A818" s="13" t="s">
        <v>638</v>
      </c>
      <c r="B818" s="14">
        <v>3.25</v>
      </c>
      <c r="C818" s="11">
        <v>11111</v>
      </c>
      <c r="D818" s="12">
        <v>334000</v>
      </c>
      <c r="E818" s="12">
        <v>273365.64</v>
      </c>
      <c r="F818" s="12">
        <v>301335.73</v>
      </c>
    </row>
    <row r="819" spans="1:6">
      <c r="A819" s="13" t="s">
        <v>639</v>
      </c>
      <c r="B819" s="14">
        <v>6.15</v>
      </c>
      <c r="C819" s="11">
        <v>11713</v>
      </c>
      <c r="D819" s="12">
        <v>1740000</v>
      </c>
      <c r="E819" s="12">
        <v>1735493.4</v>
      </c>
      <c r="F819" s="12">
        <v>1773694.11</v>
      </c>
    </row>
    <row r="820" spans="1:6">
      <c r="A820" s="13" t="s">
        <v>640</v>
      </c>
      <c r="B820" s="14">
        <v>5.5</v>
      </c>
      <c r="C820" s="11">
        <v>47126</v>
      </c>
      <c r="D820" s="12">
        <v>991000</v>
      </c>
      <c r="E820" s="12">
        <v>985242.29</v>
      </c>
      <c r="F820" s="12">
        <v>991007.92</v>
      </c>
    </row>
    <row r="821" spans="1:6">
      <c r="A821" s="13" t="s">
        <v>641</v>
      </c>
      <c r="B821" s="14">
        <v>3.85</v>
      </c>
      <c r="C821" s="11">
        <v>45758</v>
      </c>
      <c r="D821" s="12">
        <v>1385000</v>
      </c>
      <c r="E821" s="12">
        <v>1384612.2</v>
      </c>
      <c r="F821" s="12">
        <v>1362880.59</v>
      </c>
    </row>
    <row r="822" spans="1:6">
      <c r="A822" s="13" t="s">
        <v>642</v>
      </c>
      <c r="B822" s="14">
        <v>5.45</v>
      </c>
      <c r="C822" s="11">
        <v>12585</v>
      </c>
      <c r="D822" s="12">
        <v>1767000</v>
      </c>
      <c r="E822" s="12">
        <v>1762223.7</v>
      </c>
      <c r="F822" s="12">
        <v>1746325.62</v>
      </c>
    </row>
    <row r="823" spans="1:6">
      <c r="A823" s="13" t="s">
        <v>643</v>
      </c>
      <c r="B823" s="14">
        <v>3.75</v>
      </c>
      <c r="C823" s="11">
        <v>47300</v>
      </c>
      <c r="D823" s="12">
        <v>1772000</v>
      </c>
      <c r="E823" s="12">
        <v>1716739.54</v>
      </c>
      <c r="F823" s="12">
        <v>1660848.39</v>
      </c>
    </row>
    <row r="824" spans="1:6">
      <c r="A824" s="13" t="s">
        <v>644</v>
      </c>
      <c r="B824" s="14">
        <v>4.57</v>
      </c>
      <c r="C824" s="11">
        <v>47150</v>
      </c>
      <c r="D824" s="12">
        <v>1005000</v>
      </c>
      <c r="E824" s="12">
        <v>1115581.43</v>
      </c>
      <c r="F824" s="12">
        <v>979751.23</v>
      </c>
    </row>
    <row r="825" spans="1:6">
      <c r="A825" s="13" t="s">
        <v>645</v>
      </c>
      <c r="B825" s="14">
        <v>5.4</v>
      </c>
      <c r="C825" s="11">
        <v>47008</v>
      </c>
      <c r="D825" s="12">
        <v>1199000</v>
      </c>
      <c r="E825" s="12">
        <v>1197081.6000000001</v>
      </c>
      <c r="F825" s="12">
        <v>1217559.2</v>
      </c>
    </row>
    <row r="826" spans="1:6">
      <c r="A826" s="13" t="s">
        <v>646</v>
      </c>
      <c r="B826" s="14">
        <v>3.98</v>
      </c>
      <c r="C826" s="11">
        <v>45703</v>
      </c>
      <c r="D826" s="12">
        <v>900000</v>
      </c>
      <c r="E826" s="12">
        <v>905696.31</v>
      </c>
      <c r="F826" s="12">
        <v>886951.27</v>
      </c>
    </row>
    <row r="827" spans="1:6">
      <c r="A827" s="13" t="s">
        <v>647</v>
      </c>
      <c r="B827" s="14">
        <v>5.55</v>
      </c>
      <c r="C827" s="11">
        <v>46874</v>
      </c>
      <c r="D827" s="12">
        <v>1685000</v>
      </c>
      <c r="E827" s="12">
        <v>1677282.7</v>
      </c>
      <c r="F827" s="12">
        <v>1696755.01</v>
      </c>
    </row>
    <row r="828" spans="1:6">
      <c r="A828" s="13" t="s">
        <v>648</v>
      </c>
      <c r="B828" s="14">
        <v>3.9</v>
      </c>
      <c r="C828" s="11">
        <v>46890</v>
      </c>
      <c r="D828" s="12">
        <v>2522000</v>
      </c>
      <c r="E828" s="12">
        <v>2528153.6800000002</v>
      </c>
      <c r="F828" s="12">
        <v>2408564.75</v>
      </c>
    </row>
    <row r="829" spans="1:6">
      <c r="A829" s="13" t="s">
        <v>649</v>
      </c>
      <c r="B829" s="14">
        <v>1.9</v>
      </c>
      <c r="C829" s="11">
        <v>11567</v>
      </c>
      <c r="D829" s="12">
        <v>1797000</v>
      </c>
      <c r="E829" s="12">
        <v>1630596.11</v>
      </c>
      <c r="F829" s="12">
        <v>1441940.26</v>
      </c>
    </row>
    <row r="830" spans="1:6">
      <c r="A830" s="13" t="s">
        <v>650</v>
      </c>
      <c r="B830" s="14">
        <v>5.25</v>
      </c>
      <c r="C830" s="11">
        <v>46905</v>
      </c>
      <c r="D830" s="12">
        <v>1132000</v>
      </c>
      <c r="E830" s="12">
        <v>1130539.72</v>
      </c>
      <c r="F830" s="12">
        <v>1134243.01</v>
      </c>
    </row>
    <row r="831" spans="1:6">
      <c r="A831" s="13" t="s">
        <v>651</v>
      </c>
      <c r="B831" s="14">
        <v>3.38</v>
      </c>
      <c r="C831" s="11">
        <v>47223</v>
      </c>
      <c r="D831" s="12">
        <v>900000</v>
      </c>
      <c r="E831" s="12">
        <v>789807.27</v>
      </c>
      <c r="F831" s="12">
        <v>831126.07</v>
      </c>
    </row>
    <row r="832" spans="1:6">
      <c r="A832" s="13" t="s">
        <v>652</v>
      </c>
      <c r="B832" s="14">
        <v>5.05</v>
      </c>
      <c r="C832" s="11">
        <v>12250</v>
      </c>
      <c r="D832" s="12">
        <v>1800000</v>
      </c>
      <c r="E832" s="12">
        <v>1685232</v>
      </c>
      <c r="F832" s="12">
        <v>1760954.71</v>
      </c>
    </row>
    <row r="833" spans="1:6">
      <c r="A833" s="13" t="s">
        <v>653</v>
      </c>
      <c r="B833" s="14">
        <v>1.5</v>
      </c>
      <c r="C833" s="11">
        <v>46068</v>
      </c>
      <c r="D833" s="12">
        <v>600000</v>
      </c>
      <c r="E833" s="12">
        <v>600834</v>
      </c>
      <c r="F833" s="12">
        <v>563279.15</v>
      </c>
    </row>
    <row r="834" spans="1:6">
      <c r="A834" s="13" t="s">
        <v>654</v>
      </c>
      <c r="B834" s="14">
        <v>1.1499999999999999</v>
      </c>
      <c r="C834" s="11">
        <v>45820</v>
      </c>
      <c r="D834" s="12">
        <v>1574000</v>
      </c>
      <c r="E834" s="12">
        <v>1573921.3</v>
      </c>
      <c r="F834" s="12">
        <v>1511857.94</v>
      </c>
    </row>
    <row r="835" spans="1:6">
      <c r="A835" s="13" t="s">
        <v>655</v>
      </c>
      <c r="B835" s="14">
        <v>3.2</v>
      </c>
      <c r="C835" s="11">
        <v>11758</v>
      </c>
      <c r="D835" s="12">
        <v>1014000</v>
      </c>
      <c r="E835" s="12">
        <v>1012022.7</v>
      </c>
      <c r="F835" s="12">
        <v>877475.39</v>
      </c>
    </row>
    <row r="836" spans="1:6">
      <c r="A836" s="13" t="s">
        <v>656</v>
      </c>
      <c r="B836" s="14">
        <v>1.5</v>
      </c>
      <c r="C836" s="11">
        <v>45726</v>
      </c>
      <c r="D836" s="12">
        <v>1562000</v>
      </c>
      <c r="E836" s="12">
        <v>1558782.28</v>
      </c>
      <c r="F836" s="12">
        <v>1517212.23</v>
      </c>
    </row>
    <row r="837" spans="1:6">
      <c r="A837" s="13" t="s">
        <v>657</v>
      </c>
      <c r="B837" s="14">
        <v>1.2</v>
      </c>
      <c r="C837" s="11">
        <v>45874</v>
      </c>
      <c r="D837" s="12">
        <v>936000</v>
      </c>
      <c r="E837" s="12">
        <v>935007.84</v>
      </c>
      <c r="F837" s="12">
        <v>891684.63</v>
      </c>
    </row>
    <row r="838" spans="1:6">
      <c r="A838" s="13" t="s">
        <v>658</v>
      </c>
      <c r="B838" s="14">
        <v>4.13</v>
      </c>
      <c r="C838" s="11">
        <v>46127</v>
      </c>
      <c r="D838" s="12">
        <v>1900000</v>
      </c>
      <c r="E838" s="12">
        <v>2002723</v>
      </c>
      <c r="F838" s="12">
        <v>1851864.37</v>
      </c>
    </row>
    <row r="839" spans="1:6">
      <c r="A839" s="13" t="s">
        <v>659</v>
      </c>
      <c r="B839" s="14">
        <v>4</v>
      </c>
      <c r="C839" s="11">
        <v>46671</v>
      </c>
      <c r="D839" s="12">
        <v>1575988.11</v>
      </c>
      <c r="E839" s="12">
        <v>1660841.85</v>
      </c>
      <c r="F839" s="12">
        <v>1527190.79</v>
      </c>
    </row>
    <row r="840" spans="1:6">
      <c r="A840" s="13" t="s">
        <v>660</v>
      </c>
      <c r="B840" s="14">
        <v>5.75</v>
      </c>
      <c r="C840" s="11">
        <v>12145</v>
      </c>
      <c r="D840" s="12">
        <v>546000</v>
      </c>
      <c r="E840" s="12">
        <v>540752.93999999994</v>
      </c>
      <c r="F840" s="12">
        <v>560453.14</v>
      </c>
    </row>
    <row r="841" spans="1:6">
      <c r="A841" s="13" t="s">
        <v>661</v>
      </c>
      <c r="B841" s="14">
        <v>3</v>
      </c>
      <c r="C841" s="11">
        <v>46468</v>
      </c>
      <c r="D841" s="12">
        <v>816000</v>
      </c>
      <c r="E841" s="12">
        <v>815611.3</v>
      </c>
      <c r="F841" s="12">
        <v>772044.01</v>
      </c>
    </row>
    <row r="842" spans="1:6">
      <c r="A842" s="13" t="s">
        <v>662</v>
      </c>
      <c r="B842" s="14">
        <v>4.13</v>
      </c>
      <c r="C842" s="11">
        <v>46462</v>
      </c>
      <c r="D842" s="12">
        <v>843000</v>
      </c>
      <c r="E842" s="12">
        <v>848589.09</v>
      </c>
      <c r="F842" s="12">
        <v>821749.4</v>
      </c>
    </row>
    <row r="843" spans="1:6">
      <c r="A843" s="13" t="s">
        <v>663</v>
      </c>
      <c r="B843" s="14">
        <v>4.33</v>
      </c>
      <c r="C843" s="11">
        <v>47017</v>
      </c>
      <c r="D843" s="12">
        <v>644000</v>
      </c>
      <c r="E843" s="12">
        <v>713933.76</v>
      </c>
      <c r="F843" s="12">
        <v>626191.72</v>
      </c>
    </row>
    <row r="844" spans="1:6">
      <c r="A844" s="13" t="s">
        <v>194</v>
      </c>
      <c r="B844" s="14">
        <v>4.05</v>
      </c>
      <c r="C844" s="11">
        <v>47192</v>
      </c>
      <c r="D844" s="12">
        <v>1087000</v>
      </c>
      <c r="E844" s="12">
        <v>989566.9</v>
      </c>
      <c r="F844" s="12">
        <v>1003836.8</v>
      </c>
    </row>
    <row r="845" spans="1:6">
      <c r="A845" s="13" t="s">
        <v>664</v>
      </c>
      <c r="B845" s="14">
        <v>1.38</v>
      </c>
      <c r="C845" s="11">
        <v>46675</v>
      </c>
      <c r="D845" s="12">
        <v>1570000</v>
      </c>
      <c r="E845" s="12">
        <v>1568744</v>
      </c>
      <c r="F845" s="12">
        <v>1391549.97</v>
      </c>
    </row>
    <row r="846" spans="1:6">
      <c r="A846" s="13" t="s">
        <v>195</v>
      </c>
      <c r="B846" s="14">
        <v>2.19</v>
      </c>
      <c r="C846" s="11">
        <v>46142</v>
      </c>
      <c r="D846" s="12">
        <v>2291000</v>
      </c>
      <c r="E846" s="12">
        <v>2291000</v>
      </c>
      <c r="F846" s="12">
        <v>2224660.5699999998</v>
      </c>
    </row>
    <row r="847" spans="1:6">
      <c r="A847" s="16"/>
      <c r="B847" s="14"/>
      <c r="C847" s="11"/>
      <c r="D847" s="12"/>
      <c r="E847" s="12"/>
      <c r="F847" s="12"/>
    </row>
    <row r="848" spans="1:6">
      <c r="A848" s="17" t="s">
        <v>196</v>
      </c>
      <c r="B848" s="14"/>
      <c r="C848" s="11"/>
      <c r="D848" s="12"/>
      <c r="E848" s="12"/>
      <c r="F848" s="12"/>
    </row>
    <row r="849" spans="1:6" ht="13.5" customHeight="1">
      <c r="A849" s="13" t="s">
        <v>665</v>
      </c>
      <c r="B849" s="14">
        <v>4.26</v>
      </c>
      <c r="C849" s="11">
        <v>11947</v>
      </c>
      <c r="D849" s="12">
        <v>1300000</v>
      </c>
      <c r="E849" s="12">
        <v>1248468</v>
      </c>
      <c r="F849" s="12">
        <v>1250054.78</v>
      </c>
    </row>
    <row r="850" spans="1:6">
      <c r="A850" s="13" t="s">
        <v>666</v>
      </c>
      <c r="B850" s="14">
        <v>1.71</v>
      </c>
      <c r="C850" s="11">
        <v>45962</v>
      </c>
      <c r="D850" s="12">
        <v>1350000</v>
      </c>
      <c r="E850" s="12">
        <v>1350000</v>
      </c>
      <c r="F850" s="12">
        <v>1292134.01</v>
      </c>
    </row>
    <row r="851" spans="1:6">
      <c r="A851" s="13" t="s">
        <v>667</v>
      </c>
      <c r="B851" s="14">
        <v>3.62</v>
      </c>
      <c r="C851" s="11">
        <v>47150</v>
      </c>
      <c r="D851" s="12">
        <v>862701.96</v>
      </c>
      <c r="E851" s="12">
        <v>862701.96</v>
      </c>
      <c r="F851" s="12">
        <v>841666.53</v>
      </c>
    </row>
    <row r="852" spans="1:6">
      <c r="A852" s="13" t="s">
        <v>668</v>
      </c>
      <c r="B852" s="14">
        <v>2.99</v>
      </c>
      <c r="C852" s="11">
        <v>18142</v>
      </c>
      <c r="D852" s="12">
        <v>1445000</v>
      </c>
      <c r="E852" s="12">
        <v>1445000</v>
      </c>
      <c r="F852" s="12">
        <v>1438102</v>
      </c>
    </row>
    <row r="853" spans="1:6">
      <c r="A853" s="13" t="s">
        <v>669</v>
      </c>
      <c r="B853" s="14">
        <v>3.95</v>
      </c>
      <c r="C853" s="11">
        <v>11902</v>
      </c>
      <c r="D853" s="12">
        <v>1065000</v>
      </c>
      <c r="E853" s="12">
        <v>1014103.65</v>
      </c>
      <c r="F853" s="12">
        <v>989750.51</v>
      </c>
    </row>
    <row r="854" spans="1:6">
      <c r="A854" s="13" t="s">
        <v>670</v>
      </c>
      <c r="B854" s="14">
        <v>5.5</v>
      </c>
      <c r="C854" s="11">
        <v>11032</v>
      </c>
      <c r="D854" s="12">
        <v>625000</v>
      </c>
      <c r="E854" s="12">
        <v>621943.75</v>
      </c>
      <c r="F854" s="12">
        <v>625401.25</v>
      </c>
    </row>
    <row r="855" spans="1:6">
      <c r="A855" s="13" t="s">
        <v>671</v>
      </c>
      <c r="B855" s="14">
        <v>5.55</v>
      </c>
      <c r="C855" s="11">
        <v>46934</v>
      </c>
      <c r="D855" s="12">
        <v>1185323.8999999999</v>
      </c>
      <c r="E855" s="12">
        <v>1198446.93</v>
      </c>
      <c r="F855" s="12">
        <v>1193532.98</v>
      </c>
    </row>
    <row r="856" spans="1:6">
      <c r="A856" s="13" t="s">
        <v>672</v>
      </c>
      <c r="B856" s="14">
        <v>4.6399999999999997</v>
      </c>
      <c r="C856" s="11">
        <v>14611</v>
      </c>
      <c r="D856" s="12">
        <v>1060000</v>
      </c>
      <c r="E856" s="12">
        <v>999951</v>
      </c>
      <c r="F856" s="12">
        <v>1001886.67</v>
      </c>
    </row>
    <row r="857" spans="1:6">
      <c r="A857" s="13" t="s">
        <v>673</v>
      </c>
      <c r="B857" s="14">
        <v>5.0999999999999996</v>
      </c>
      <c r="C857" s="11">
        <v>12875</v>
      </c>
      <c r="D857" s="12">
        <v>786702.58</v>
      </c>
      <c r="E857" s="12">
        <v>786702.58</v>
      </c>
      <c r="F857" s="12">
        <v>785764.75</v>
      </c>
    </row>
    <row r="858" spans="1:6">
      <c r="A858" s="13" t="s">
        <v>674</v>
      </c>
      <c r="B858" s="14">
        <v>5.7</v>
      </c>
      <c r="C858" s="11">
        <v>46143</v>
      </c>
      <c r="D858" s="12">
        <v>590000</v>
      </c>
      <c r="E858" s="12">
        <v>679904.2</v>
      </c>
      <c r="F858" s="12">
        <v>592632.52</v>
      </c>
    </row>
    <row r="859" spans="1:6">
      <c r="A859" s="13"/>
      <c r="B859" s="14"/>
      <c r="C859" s="11"/>
      <c r="D859" s="12"/>
      <c r="E859" s="12"/>
      <c r="F859" s="12"/>
    </row>
    <row r="860" spans="1:6">
      <c r="A860" s="17" t="s">
        <v>203</v>
      </c>
      <c r="B860" s="14"/>
      <c r="C860" s="11"/>
      <c r="D860" s="12"/>
      <c r="E860" s="12"/>
      <c r="F860" s="12"/>
    </row>
    <row r="861" spans="1:6">
      <c r="A861" s="13" t="s">
        <v>217</v>
      </c>
      <c r="B861" s="14">
        <v>6.22</v>
      </c>
      <c r="C861" s="11">
        <v>17319</v>
      </c>
      <c r="D861" s="12">
        <v>255403.16</v>
      </c>
      <c r="E861" s="12">
        <v>265459.65000000002</v>
      </c>
      <c r="F861" s="12">
        <v>259974.51</v>
      </c>
    </row>
    <row r="862" spans="1:6">
      <c r="A862" s="13" t="s">
        <v>217</v>
      </c>
      <c r="B862" s="14">
        <v>6.13</v>
      </c>
      <c r="C862" s="11">
        <v>17076</v>
      </c>
      <c r="D862" s="12">
        <v>526535.96</v>
      </c>
      <c r="E862" s="12">
        <v>553047.86</v>
      </c>
      <c r="F862" s="12">
        <v>536191</v>
      </c>
    </row>
    <row r="863" spans="1:6">
      <c r="A863" s="13" t="s">
        <v>675</v>
      </c>
      <c r="B863" s="14">
        <v>3.3</v>
      </c>
      <c r="C863" s="11">
        <v>46716</v>
      </c>
      <c r="D863" s="12">
        <v>1069000</v>
      </c>
      <c r="E863" s="12">
        <v>1108581.33</v>
      </c>
      <c r="F863" s="12">
        <v>1017596.71</v>
      </c>
    </row>
    <row r="864" spans="1:6">
      <c r="A864" s="13" t="s">
        <v>225</v>
      </c>
      <c r="B864" s="14">
        <v>7.25</v>
      </c>
      <c r="C864" s="11">
        <v>16984</v>
      </c>
      <c r="D864" s="12">
        <v>146497.16</v>
      </c>
      <c r="E864" s="12">
        <v>153638.9</v>
      </c>
      <c r="F864" s="12">
        <v>149967.87</v>
      </c>
    </row>
    <row r="865" spans="1:6">
      <c r="A865" s="13" t="s">
        <v>676</v>
      </c>
      <c r="B865" s="14">
        <v>3.5</v>
      </c>
      <c r="C865" s="11">
        <v>21149</v>
      </c>
      <c r="D865" s="12">
        <v>463959.94</v>
      </c>
      <c r="E865" s="12">
        <v>487574.76</v>
      </c>
      <c r="F865" s="12">
        <v>436445.07</v>
      </c>
    </row>
    <row r="866" spans="1:6">
      <c r="A866" s="13" t="s">
        <v>677</v>
      </c>
      <c r="B866" s="14">
        <v>3.5</v>
      </c>
      <c r="C866" s="11">
        <v>21269</v>
      </c>
      <c r="D866" s="12">
        <v>1094687.3899999999</v>
      </c>
      <c r="E866" s="12">
        <v>1066032.5900000001</v>
      </c>
      <c r="F866" s="12">
        <v>1020669.66</v>
      </c>
    </row>
    <row r="867" spans="1:6">
      <c r="A867" s="13" t="s">
        <v>678</v>
      </c>
      <c r="B867" s="14">
        <v>3.5</v>
      </c>
      <c r="C867" s="11">
        <v>21483</v>
      </c>
      <c r="D867" s="12">
        <v>560724.81000000006</v>
      </c>
      <c r="E867" s="12">
        <v>610751.96</v>
      </c>
      <c r="F867" s="12">
        <v>521950.91</v>
      </c>
    </row>
    <row r="868" spans="1:6">
      <c r="A868" s="13" t="s">
        <v>679</v>
      </c>
      <c r="B868" s="14">
        <v>3.29</v>
      </c>
      <c r="C868" s="11">
        <v>46716</v>
      </c>
      <c r="D868" s="12">
        <v>2988000</v>
      </c>
      <c r="E868" s="12">
        <v>3077457.73</v>
      </c>
      <c r="F868" s="12">
        <v>2839596.2</v>
      </c>
    </row>
    <row r="869" spans="1:6">
      <c r="A869" s="13" t="s">
        <v>680</v>
      </c>
      <c r="B869" s="14">
        <v>3.5</v>
      </c>
      <c r="C869" s="11">
        <v>21422</v>
      </c>
      <c r="D869" s="12">
        <v>368492.86</v>
      </c>
      <c r="E869" s="12">
        <v>374139.2</v>
      </c>
      <c r="F869" s="12">
        <v>342085.08</v>
      </c>
    </row>
    <row r="870" spans="1:6">
      <c r="A870" s="13" t="s">
        <v>681</v>
      </c>
      <c r="B870" s="14">
        <v>2.5</v>
      </c>
      <c r="C870" s="11">
        <v>12844</v>
      </c>
      <c r="D870" s="12">
        <v>722102.63</v>
      </c>
      <c r="E870" s="12">
        <v>679791.93</v>
      </c>
      <c r="F870" s="12">
        <v>657219.36</v>
      </c>
    </row>
    <row r="871" spans="1:6">
      <c r="A871" s="13" t="s">
        <v>682</v>
      </c>
      <c r="B871" s="14">
        <v>2.5</v>
      </c>
      <c r="C871" s="11">
        <v>13394</v>
      </c>
      <c r="D871" s="12">
        <v>543253.47</v>
      </c>
      <c r="E871" s="12">
        <v>572877.76</v>
      </c>
      <c r="F871" s="12">
        <v>492824.84</v>
      </c>
    </row>
    <row r="872" spans="1:6">
      <c r="A872" s="13" t="s">
        <v>683</v>
      </c>
      <c r="B872" s="14">
        <v>2.5</v>
      </c>
      <c r="C872" s="11">
        <v>11720</v>
      </c>
      <c r="D872" s="12">
        <v>596446.87</v>
      </c>
      <c r="E872" s="12">
        <v>560312.18000000005</v>
      </c>
      <c r="F872" s="12">
        <v>554924.27</v>
      </c>
    </row>
    <row r="873" spans="1:6">
      <c r="A873" s="13" t="s">
        <v>684</v>
      </c>
      <c r="B873" s="14">
        <v>4.5</v>
      </c>
      <c r="C873" s="11">
        <v>18172</v>
      </c>
      <c r="D873" s="12">
        <v>304258.03000000003</v>
      </c>
      <c r="E873" s="12">
        <v>332069.12</v>
      </c>
      <c r="F873" s="12">
        <v>290335.53999999998</v>
      </c>
    </row>
    <row r="874" spans="1:6">
      <c r="A874" s="13" t="s">
        <v>685</v>
      </c>
      <c r="B874" s="14">
        <v>2.5</v>
      </c>
      <c r="C874" s="11">
        <v>12997</v>
      </c>
      <c r="D874" s="12">
        <v>434611.81</v>
      </c>
      <c r="E874" s="12">
        <v>459534.1</v>
      </c>
      <c r="F874" s="12">
        <v>395416.25</v>
      </c>
    </row>
    <row r="875" spans="1:6">
      <c r="A875" s="13" t="s">
        <v>686</v>
      </c>
      <c r="B875" s="14">
        <v>5</v>
      </c>
      <c r="C875" s="11">
        <v>17349</v>
      </c>
      <c r="D875" s="12">
        <v>686685.99</v>
      </c>
      <c r="E875" s="12">
        <v>762006.84</v>
      </c>
      <c r="F875" s="12">
        <v>679459.42</v>
      </c>
    </row>
    <row r="876" spans="1:6">
      <c r="A876" s="13" t="s">
        <v>687</v>
      </c>
      <c r="B876" s="14">
        <v>4.5</v>
      </c>
      <c r="C876" s="11">
        <v>18354</v>
      </c>
      <c r="D876" s="12">
        <v>397572.56</v>
      </c>
      <c r="E876" s="12">
        <v>438944.93</v>
      </c>
      <c r="F876" s="12">
        <v>380797.76</v>
      </c>
    </row>
    <row r="877" spans="1:6">
      <c r="A877" s="13" t="s">
        <v>688</v>
      </c>
      <c r="B877" s="14">
        <v>4.5</v>
      </c>
      <c r="C877" s="11">
        <v>17107</v>
      </c>
      <c r="D877" s="12">
        <v>406963.85</v>
      </c>
      <c r="E877" s="12">
        <v>450966.81</v>
      </c>
      <c r="F877" s="12">
        <v>393314.67</v>
      </c>
    </row>
    <row r="878" spans="1:6">
      <c r="A878" s="13" t="s">
        <v>689</v>
      </c>
      <c r="B878" s="14">
        <v>2</v>
      </c>
      <c r="C878" s="11">
        <v>13302</v>
      </c>
      <c r="D878" s="12">
        <v>1343462.38</v>
      </c>
      <c r="E878" s="12">
        <v>1210585.56</v>
      </c>
      <c r="F878" s="12">
        <v>1186742.95</v>
      </c>
    </row>
    <row r="879" spans="1:6">
      <c r="A879" s="13" t="s">
        <v>690</v>
      </c>
      <c r="B879" s="14">
        <v>3</v>
      </c>
      <c r="C879" s="11">
        <v>17624</v>
      </c>
      <c r="D879" s="12">
        <v>565753.30000000005</v>
      </c>
      <c r="E879" s="12">
        <v>596162.53</v>
      </c>
      <c r="F879" s="12">
        <v>499031.01</v>
      </c>
    </row>
    <row r="880" spans="1:6">
      <c r="A880" s="13" t="s">
        <v>691</v>
      </c>
      <c r="B880" s="14">
        <v>2.5</v>
      </c>
      <c r="C880" s="11">
        <v>12206</v>
      </c>
      <c r="D880" s="12">
        <v>1509760.41</v>
      </c>
      <c r="E880" s="12">
        <v>1419646.59</v>
      </c>
      <c r="F880" s="12">
        <v>1410903.03</v>
      </c>
    </row>
    <row r="881" spans="1:6">
      <c r="A881" s="13" t="s">
        <v>692</v>
      </c>
      <c r="B881" s="14">
        <v>2.5</v>
      </c>
      <c r="C881" s="11">
        <v>13241</v>
      </c>
      <c r="D881" s="12">
        <v>1735778.75</v>
      </c>
      <c r="E881" s="12">
        <v>1632174.45</v>
      </c>
      <c r="F881" s="12">
        <v>1627877.26</v>
      </c>
    </row>
    <row r="882" spans="1:6">
      <c r="A882" s="13" t="s">
        <v>693</v>
      </c>
      <c r="B882" s="14">
        <v>3.25</v>
      </c>
      <c r="C882" s="11">
        <v>22610</v>
      </c>
      <c r="D882" s="12">
        <v>1020892.42</v>
      </c>
      <c r="E882" s="12">
        <v>1015586.14</v>
      </c>
      <c r="F882" s="12">
        <v>905075.95</v>
      </c>
    </row>
    <row r="883" spans="1:6">
      <c r="A883" s="13" t="s">
        <v>694</v>
      </c>
      <c r="B883" s="14">
        <v>2.5</v>
      </c>
      <c r="C883" s="11">
        <v>18648</v>
      </c>
      <c r="D883" s="12">
        <v>558144.64</v>
      </c>
      <c r="E883" s="12">
        <v>594772.89</v>
      </c>
      <c r="F883" s="12">
        <v>470184.57</v>
      </c>
    </row>
    <row r="884" spans="1:6">
      <c r="A884" s="13" t="s">
        <v>695</v>
      </c>
      <c r="B884" s="14">
        <v>3.62</v>
      </c>
      <c r="C884" s="11">
        <v>12298</v>
      </c>
      <c r="D884" s="12">
        <v>507668.97</v>
      </c>
      <c r="E884" s="12">
        <v>540786.44999999995</v>
      </c>
      <c r="F884" s="12">
        <v>481327.8</v>
      </c>
    </row>
    <row r="885" spans="1:6">
      <c r="A885" s="13" t="s">
        <v>696</v>
      </c>
      <c r="B885" s="14">
        <v>3.37</v>
      </c>
      <c r="C885" s="11">
        <v>14246</v>
      </c>
      <c r="D885" s="12">
        <v>607106.30000000005</v>
      </c>
      <c r="E885" s="12">
        <v>607106.30000000005</v>
      </c>
      <c r="F885" s="12">
        <v>555465.84</v>
      </c>
    </row>
    <row r="886" spans="1:6">
      <c r="A886" s="13" t="s">
        <v>696</v>
      </c>
      <c r="B886" s="14">
        <v>2.5299999999999998</v>
      </c>
      <c r="C886" s="11">
        <v>14427</v>
      </c>
      <c r="D886" s="12">
        <v>517725.42</v>
      </c>
      <c r="E886" s="12">
        <v>517725.42</v>
      </c>
      <c r="F886" s="12">
        <v>456547.46</v>
      </c>
    </row>
    <row r="887" spans="1:6">
      <c r="A887" s="13" t="s">
        <v>696</v>
      </c>
      <c r="B887" s="14">
        <v>3.5</v>
      </c>
      <c r="C887" s="11">
        <v>17258</v>
      </c>
      <c r="D887" s="12">
        <v>886190.3</v>
      </c>
      <c r="E887" s="12">
        <v>886190.3</v>
      </c>
      <c r="F887" s="12">
        <v>793506.67</v>
      </c>
    </row>
    <row r="888" spans="1:6">
      <c r="A888" s="13" t="s">
        <v>696</v>
      </c>
      <c r="B888" s="14">
        <v>3.93</v>
      </c>
      <c r="C888" s="11">
        <v>17349</v>
      </c>
      <c r="D888" s="12">
        <v>1771731.92</v>
      </c>
      <c r="E888" s="12">
        <v>1762303.4</v>
      </c>
      <c r="F888" s="12">
        <v>1641709.65</v>
      </c>
    </row>
    <row r="889" spans="1:6">
      <c r="A889" s="13" t="s">
        <v>696</v>
      </c>
      <c r="B889" s="14">
        <v>5.17</v>
      </c>
      <c r="C889" s="11">
        <v>12123</v>
      </c>
      <c r="D889" s="12">
        <v>1068893.3700000001</v>
      </c>
      <c r="E889" s="12">
        <v>1068893.3700000001</v>
      </c>
      <c r="F889" s="12">
        <v>1069716.95</v>
      </c>
    </row>
    <row r="890" spans="1:6">
      <c r="A890" s="13" t="s">
        <v>696</v>
      </c>
      <c r="B890" s="14">
        <v>4.2</v>
      </c>
      <c r="C890" s="11">
        <v>47362</v>
      </c>
      <c r="D890" s="12">
        <v>74109.490000000005</v>
      </c>
      <c r="E890" s="12">
        <v>79968.77</v>
      </c>
      <c r="F890" s="12">
        <v>71904.56</v>
      </c>
    </row>
    <row r="891" spans="1:6">
      <c r="A891" s="13" t="s">
        <v>696</v>
      </c>
      <c r="B891" s="14">
        <v>3.52</v>
      </c>
      <c r="C891" s="11">
        <v>11171</v>
      </c>
      <c r="D891" s="12">
        <v>94058.26</v>
      </c>
      <c r="E891" s="12">
        <v>99657.67</v>
      </c>
      <c r="F891" s="12">
        <v>89317.6</v>
      </c>
    </row>
    <row r="892" spans="1:6">
      <c r="A892" s="13" t="s">
        <v>696</v>
      </c>
      <c r="B892" s="14">
        <v>2.76</v>
      </c>
      <c r="C892" s="11">
        <v>11597</v>
      </c>
      <c r="D892" s="12">
        <v>144775.79</v>
      </c>
      <c r="E892" s="12">
        <v>147671.31</v>
      </c>
      <c r="F892" s="12">
        <v>134099.21</v>
      </c>
    </row>
    <row r="893" spans="1:6">
      <c r="A893" s="13" t="s">
        <v>696</v>
      </c>
      <c r="B893" s="14">
        <v>3.21</v>
      </c>
      <c r="C893" s="11">
        <v>12479</v>
      </c>
      <c r="D893" s="12">
        <v>302578.90000000002</v>
      </c>
      <c r="E893" s="12">
        <v>302543.44</v>
      </c>
      <c r="F893" s="12">
        <v>281857.15000000002</v>
      </c>
    </row>
    <row r="894" spans="1:6">
      <c r="A894" s="13" t="s">
        <v>696</v>
      </c>
      <c r="B894" s="14">
        <v>2.92</v>
      </c>
      <c r="C894" s="11">
        <v>13881</v>
      </c>
      <c r="D894" s="12">
        <v>1371107.8</v>
      </c>
      <c r="E894" s="12">
        <v>1368547.13</v>
      </c>
      <c r="F894" s="12">
        <v>1240475.92</v>
      </c>
    </row>
    <row r="895" spans="1:6">
      <c r="A895" s="13" t="s">
        <v>696</v>
      </c>
      <c r="B895" s="14">
        <v>3.54</v>
      </c>
      <c r="C895" s="11">
        <v>14062</v>
      </c>
      <c r="D895" s="12">
        <v>704657</v>
      </c>
      <c r="E895" s="12">
        <v>704657</v>
      </c>
      <c r="F895" s="12">
        <v>649280.12</v>
      </c>
    </row>
    <row r="896" spans="1:6">
      <c r="A896" s="13" t="s">
        <v>697</v>
      </c>
      <c r="B896" s="14">
        <v>3.46</v>
      </c>
      <c r="C896" s="11">
        <v>12420</v>
      </c>
      <c r="D896" s="12">
        <v>409952.24</v>
      </c>
      <c r="E896" s="12">
        <v>438088.41</v>
      </c>
      <c r="F896" s="12">
        <v>386317.39</v>
      </c>
    </row>
    <row r="897" spans="1:6">
      <c r="A897" s="13" t="s">
        <v>698</v>
      </c>
      <c r="B897" s="14">
        <v>5.82</v>
      </c>
      <c r="C897" s="11">
        <v>17807</v>
      </c>
      <c r="D897" s="12">
        <v>661395.21</v>
      </c>
      <c r="E897" s="12">
        <v>661395.21</v>
      </c>
      <c r="F897" s="12">
        <v>685315.56</v>
      </c>
    </row>
    <row r="898" spans="1:6">
      <c r="A898" s="13" t="s">
        <v>699</v>
      </c>
      <c r="B898" s="14">
        <v>2.79</v>
      </c>
      <c r="C898" s="11">
        <v>13820</v>
      </c>
      <c r="D898" s="12">
        <v>277162.37</v>
      </c>
      <c r="E898" s="12">
        <v>277162.37</v>
      </c>
      <c r="F898" s="12">
        <v>248418.8</v>
      </c>
    </row>
    <row r="899" spans="1:6">
      <c r="A899" s="13" t="s">
        <v>700</v>
      </c>
      <c r="B899" s="14">
        <v>4.93</v>
      </c>
      <c r="C899" s="11">
        <v>17593</v>
      </c>
      <c r="D899" s="12">
        <v>688451.97</v>
      </c>
      <c r="E899" s="12">
        <v>688451.97</v>
      </c>
      <c r="F899" s="12">
        <v>680426</v>
      </c>
    </row>
    <row r="900" spans="1:6">
      <c r="A900" s="13" t="s">
        <v>700</v>
      </c>
      <c r="B900" s="14">
        <v>5.41</v>
      </c>
      <c r="C900" s="11">
        <v>17777</v>
      </c>
      <c r="D900" s="12">
        <v>1028925.73</v>
      </c>
      <c r="E900" s="12">
        <v>1028925.73</v>
      </c>
      <c r="F900" s="12">
        <v>1048564.84</v>
      </c>
    </row>
    <row r="901" spans="1:6">
      <c r="A901" s="13" t="s">
        <v>700</v>
      </c>
      <c r="B901" s="14">
        <v>4.62</v>
      </c>
      <c r="C901" s="11">
        <v>17654</v>
      </c>
      <c r="D901" s="12">
        <v>1068678.67</v>
      </c>
      <c r="E901" s="12">
        <v>1068678.67</v>
      </c>
      <c r="F901" s="12">
        <v>1034039.48</v>
      </c>
    </row>
    <row r="902" spans="1:6">
      <c r="A902" s="13" t="s">
        <v>700</v>
      </c>
      <c r="B902" s="14">
        <v>5.05</v>
      </c>
      <c r="C902" s="11">
        <v>17899</v>
      </c>
      <c r="D902" s="12">
        <v>1731000</v>
      </c>
      <c r="E902" s="12">
        <v>1731000</v>
      </c>
      <c r="F902" s="12">
        <v>1719937.53</v>
      </c>
    </row>
    <row r="903" spans="1:6">
      <c r="A903" s="16"/>
      <c r="B903" s="14"/>
      <c r="C903" s="11"/>
      <c r="D903" s="12"/>
      <c r="E903" s="12"/>
      <c r="F903" s="12"/>
    </row>
    <row r="904" spans="1:6">
      <c r="A904" s="17" t="s">
        <v>486</v>
      </c>
      <c r="B904" s="14"/>
      <c r="C904" s="11"/>
      <c r="D904" s="12"/>
      <c r="E904" s="12"/>
      <c r="F904" s="12"/>
    </row>
    <row r="905" spans="1:6">
      <c r="A905" s="13" t="s">
        <v>701</v>
      </c>
      <c r="B905" s="14">
        <v>0.15</v>
      </c>
      <c r="C905" s="11">
        <v>10973</v>
      </c>
      <c r="D905" s="12">
        <v>1621000</v>
      </c>
      <c r="E905" s="12">
        <v>1768244.27</v>
      </c>
      <c r="F905" s="12">
        <v>1777901.29</v>
      </c>
    </row>
    <row r="906" spans="1:6">
      <c r="A906" s="13" t="s">
        <v>487</v>
      </c>
      <c r="B906" s="14">
        <v>1.5</v>
      </c>
      <c r="C906" s="11">
        <v>46418</v>
      </c>
      <c r="D906" s="12">
        <v>17262000</v>
      </c>
      <c r="E906" s="12">
        <v>16323017.449999999</v>
      </c>
      <c r="F906" s="12">
        <v>15975441.560000001</v>
      </c>
    </row>
    <row r="907" spans="1:6">
      <c r="A907" s="13" t="s">
        <v>487</v>
      </c>
      <c r="B907" s="14">
        <v>3.5</v>
      </c>
      <c r="C907" s="11">
        <v>46783</v>
      </c>
      <c r="D907" s="12">
        <v>8812000</v>
      </c>
      <c r="E907" s="12">
        <v>8637731.6400000006</v>
      </c>
      <c r="F907" s="12">
        <v>8534215.4499999993</v>
      </c>
    </row>
    <row r="908" spans="1:6">
      <c r="A908" s="13" t="s">
        <v>487</v>
      </c>
      <c r="B908" s="14">
        <v>3.63</v>
      </c>
      <c r="C908" s="11">
        <v>46904</v>
      </c>
      <c r="D908" s="12">
        <v>5472000</v>
      </c>
      <c r="E908" s="12">
        <v>5331589.74</v>
      </c>
      <c r="F908" s="12">
        <v>5316176.26</v>
      </c>
    </row>
    <row r="909" spans="1:6">
      <c r="A909" s="13" t="s">
        <v>487</v>
      </c>
      <c r="B909" s="14">
        <v>3.88</v>
      </c>
      <c r="C909" s="11">
        <v>12281</v>
      </c>
      <c r="D909" s="12">
        <v>5088000</v>
      </c>
      <c r="E909" s="12">
        <v>4888596.75</v>
      </c>
      <c r="F909" s="12">
        <v>4894815</v>
      </c>
    </row>
    <row r="910" spans="1:6">
      <c r="A910" s="13" t="s">
        <v>487</v>
      </c>
      <c r="B910" s="14">
        <v>4.38</v>
      </c>
      <c r="C910" s="11">
        <v>46996</v>
      </c>
      <c r="D910" s="12">
        <v>29264000</v>
      </c>
      <c r="E910" s="12">
        <v>29094329.530000001</v>
      </c>
      <c r="F910" s="12">
        <v>29229706.100000001</v>
      </c>
    </row>
    <row r="911" spans="1:6">
      <c r="A911" s="13" t="s">
        <v>487</v>
      </c>
      <c r="B911" s="14">
        <v>4</v>
      </c>
      <c r="C911" s="11">
        <v>47149</v>
      </c>
      <c r="D911" s="12">
        <v>16230000</v>
      </c>
      <c r="E911" s="12">
        <v>16014589.449999999</v>
      </c>
      <c r="F911" s="12">
        <v>15980210.24</v>
      </c>
    </row>
    <row r="912" spans="1:6">
      <c r="A912" s="13" t="s">
        <v>487</v>
      </c>
      <c r="B912" s="14">
        <v>4</v>
      </c>
      <c r="C912" s="11">
        <v>12465</v>
      </c>
      <c r="D912" s="12">
        <v>9402000</v>
      </c>
      <c r="E912" s="12">
        <v>9160262.25</v>
      </c>
      <c r="F912" s="12">
        <v>9125816.25</v>
      </c>
    </row>
    <row r="913" spans="1:6">
      <c r="A913" s="13" t="s">
        <v>487</v>
      </c>
      <c r="B913" s="14">
        <v>4.5</v>
      </c>
      <c r="C913" s="11">
        <v>46492</v>
      </c>
      <c r="D913" s="12">
        <v>425000</v>
      </c>
      <c r="E913" s="12">
        <v>420633.79</v>
      </c>
      <c r="F913" s="12">
        <v>424369.14</v>
      </c>
    </row>
    <row r="914" spans="1:6">
      <c r="A914" s="13" t="s">
        <v>487</v>
      </c>
      <c r="B914" s="14">
        <v>4.63</v>
      </c>
      <c r="C914" s="11">
        <v>47238</v>
      </c>
      <c r="D914" s="12">
        <v>13599000</v>
      </c>
      <c r="E914" s="12">
        <v>13656056.720000001</v>
      </c>
      <c r="F914" s="12">
        <v>13755176.08</v>
      </c>
    </row>
    <row r="915" spans="1:6">
      <c r="A915" s="13" t="s">
        <v>702</v>
      </c>
      <c r="B915" s="14">
        <v>4.38</v>
      </c>
      <c r="C915" s="11">
        <v>47087</v>
      </c>
      <c r="D915" s="12">
        <v>9297000</v>
      </c>
      <c r="E915" s="12">
        <v>9500290.5099999998</v>
      </c>
      <c r="F915" s="12">
        <v>9295547.3399999999</v>
      </c>
    </row>
    <row r="916" spans="1:6">
      <c r="A916" s="13" t="s">
        <v>489</v>
      </c>
      <c r="B916" s="14">
        <v>3.38</v>
      </c>
      <c r="C916" s="11">
        <v>12189</v>
      </c>
      <c r="D916" s="12">
        <v>10682000</v>
      </c>
      <c r="E916" s="12">
        <v>9934477.5700000003</v>
      </c>
      <c r="F916" s="12">
        <v>9899626.9299999997</v>
      </c>
    </row>
    <row r="917" spans="1:6">
      <c r="A917" s="13"/>
      <c r="B917" s="14"/>
      <c r="C917" s="11"/>
      <c r="D917" s="12"/>
      <c r="E917" s="12"/>
      <c r="F917" s="12"/>
    </row>
    <row r="918" spans="1:6">
      <c r="A918" s="17" t="s">
        <v>493</v>
      </c>
      <c r="B918" s="14"/>
      <c r="C918" s="11"/>
      <c r="D918" s="12"/>
      <c r="E918" s="12"/>
      <c r="F918" s="12"/>
    </row>
    <row r="919" spans="1:6" ht="15">
      <c r="A919" s="13" t="s">
        <v>494</v>
      </c>
      <c r="B919" s="14">
        <v>5.17</v>
      </c>
      <c r="C919" s="11"/>
      <c r="D919" s="12">
        <v>698959.67</v>
      </c>
      <c r="E919" s="15">
        <v>698959.67</v>
      </c>
      <c r="F919" s="15">
        <v>698959.67</v>
      </c>
    </row>
    <row r="920" spans="1:6">
      <c r="A920" s="13" t="s">
        <v>703</v>
      </c>
      <c r="B920" s="14"/>
      <c r="C920" s="11"/>
      <c r="D920" s="12"/>
      <c r="E920" s="12">
        <v>360194335.60000002</v>
      </c>
      <c r="F920" s="12">
        <v>351111707.35000002</v>
      </c>
    </row>
    <row r="921" spans="1:6">
      <c r="A921" s="13"/>
      <c r="B921" s="14"/>
      <c r="C921" s="11"/>
      <c r="D921" s="12"/>
      <c r="E921" s="12"/>
      <c r="F921" s="12"/>
    </row>
    <row r="922" spans="1:6">
      <c r="A922" s="10" t="s">
        <v>704</v>
      </c>
      <c r="B922" s="14"/>
      <c r="C922" s="11"/>
      <c r="D922" s="12"/>
      <c r="E922" s="12"/>
      <c r="F922" s="12"/>
    </row>
    <row r="923" spans="1:6">
      <c r="A923" s="17" t="s">
        <v>32</v>
      </c>
    </row>
    <row r="924" spans="1:6">
      <c r="A924" s="13" t="s">
        <v>705</v>
      </c>
      <c r="B924" s="14">
        <v>6.72</v>
      </c>
      <c r="C924" s="11">
        <v>12528</v>
      </c>
      <c r="D924" s="12">
        <v>500000</v>
      </c>
      <c r="E924" s="12">
        <v>501400</v>
      </c>
      <c r="F924" s="12">
        <v>500404.9</v>
      </c>
    </row>
    <row r="925" spans="1:6">
      <c r="A925" s="13" t="s">
        <v>706</v>
      </c>
      <c r="B925" s="14">
        <v>0.55000000000000004</v>
      </c>
      <c r="C925" s="11">
        <v>46188</v>
      </c>
      <c r="D925" s="12">
        <v>518431.86</v>
      </c>
      <c r="E925" s="12">
        <v>505855.84</v>
      </c>
      <c r="F925" s="12">
        <v>507323.37</v>
      </c>
    </row>
    <row r="926" spans="1:6">
      <c r="A926" s="13" t="s">
        <v>707</v>
      </c>
      <c r="B926" s="14">
        <v>6.76</v>
      </c>
      <c r="C926" s="11">
        <v>12712</v>
      </c>
      <c r="D926" s="12">
        <v>650000</v>
      </c>
      <c r="E926" s="12">
        <v>651495</v>
      </c>
      <c r="F926" s="12">
        <v>650647.6</v>
      </c>
    </row>
    <row r="927" spans="1:6">
      <c r="A927" s="13" t="s">
        <v>708</v>
      </c>
      <c r="B927" s="14">
        <v>6.67</v>
      </c>
      <c r="C927" s="11">
        <v>12524</v>
      </c>
      <c r="D927" s="12">
        <v>600000</v>
      </c>
      <c r="E927" s="12">
        <v>601200</v>
      </c>
      <c r="F927" s="12">
        <v>600001.14</v>
      </c>
    </row>
    <row r="928" spans="1:6">
      <c r="A928" s="13"/>
      <c r="B928" s="14"/>
      <c r="C928" s="11"/>
      <c r="D928" s="12"/>
      <c r="E928" s="12"/>
      <c r="F928" s="12"/>
    </row>
    <row r="929" spans="1:6">
      <c r="A929" s="17" t="s">
        <v>59</v>
      </c>
    </row>
    <row r="930" spans="1:6">
      <c r="A930" s="13" t="s">
        <v>709</v>
      </c>
      <c r="B930" s="14">
        <v>6.67</v>
      </c>
      <c r="C930" s="11">
        <v>20804</v>
      </c>
      <c r="D930" s="12">
        <v>725000</v>
      </c>
      <c r="E930" s="12">
        <v>788720.7</v>
      </c>
      <c r="F930" s="12">
        <v>775243.81</v>
      </c>
    </row>
    <row r="931" spans="1:6">
      <c r="A931" s="13" t="s">
        <v>710</v>
      </c>
      <c r="B931" s="14">
        <v>2.39</v>
      </c>
      <c r="C931" s="11">
        <v>19920</v>
      </c>
      <c r="D931" s="12">
        <v>290000</v>
      </c>
      <c r="E931" s="12">
        <v>233823.83</v>
      </c>
      <c r="F931" s="12">
        <v>235178.31</v>
      </c>
    </row>
    <row r="932" spans="1:6">
      <c r="A932" s="13" t="s">
        <v>711</v>
      </c>
      <c r="B932" s="14">
        <v>2.2200000000000002</v>
      </c>
      <c r="C932" s="11">
        <v>19951</v>
      </c>
      <c r="D932" s="12">
        <v>575000</v>
      </c>
      <c r="E932" s="12">
        <v>472218.75</v>
      </c>
      <c r="F932" s="12">
        <v>469541.15</v>
      </c>
    </row>
    <row r="933" spans="1:6">
      <c r="A933" s="13"/>
      <c r="B933" s="14"/>
      <c r="C933" s="11"/>
      <c r="D933" s="12"/>
      <c r="E933" s="12"/>
      <c r="F933" s="12"/>
    </row>
    <row r="934" spans="1:6">
      <c r="A934" s="17" t="s">
        <v>112</v>
      </c>
      <c r="B934" s="14"/>
      <c r="C934" s="11"/>
      <c r="D934" s="12"/>
      <c r="E934" s="12"/>
      <c r="F934" s="12"/>
    </row>
    <row r="935" spans="1:6">
      <c r="A935" s="13" t="s">
        <v>712</v>
      </c>
      <c r="B935" s="14">
        <v>6.99</v>
      </c>
      <c r="C935" s="11">
        <v>47282</v>
      </c>
      <c r="D935" s="12">
        <v>209000</v>
      </c>
      <c r="E935" s="12">
        <v>208519.07</v>
      </c>
      <c r="F935" s="12">
        <v>216873.74</v>
      </c>
    </row>
    <row r="936" spans="1:6">
      <c r="A936" s="13" t="s">
        <v>713</v>
      </c>
      <c r="B936" s="14">
        <v>5</v>
      </c>
      <c r="C936" s="11">
        <v>47133</v>
      </c>
      <c r="D936" s="12">
        <v>355000</v>
      </c>
      <c r="E936" s="12">
        <v>354197.7</v>
      </c>
      <c r="F936" s="12">
        <v>351434.54</v>
      </c>
    </row>
    <row r="937" spans="1:6">
      <c r="A937" s="13" t="s">
        <v>714</v>
      </c>
      <c r="B937" s="14">
        <v>5.2</v>
      </c>
      <c r="C937" s="11">
        <v>47133</v>
      </c>
      <c r="D937" s="12">
        <v>225000</v>
      </c>
      <c r="E937" s="12">
        <v>224642.25</v>
      </c>
      <c r="F937" s="12">
        <v>223786.41</v>
      </c>
    </row>
    <row r="938" spans="1:6">
      <c r="A938" s="13" t="s">
        <v>715</v>
      </c>
      <c r="B938" s="14">
        <v>5.28</v>
      </c>
      <c r="C938" s="11">
        <v>47326</v>
      </c>
      <c r="D938" s="12">
        <v>129000</v>
      </c>
      <c r="E938" s="12">
        <v>129000</v>
      </c>
      <c r="F938" s="12">
        <v>129256.79</v>
      </c>
    </row>
    <row r="939" spans="1:6">
      <c r="A939" s="13" t="s">
        <v>716</v>
      </c>
      <c r="B939" s="14">
        <v>5.25</v>
      </c>
      <c r="C939" s="11">
        <v>46949</v>
      </c>
      <c r="D939" s="12">
        <v>355000</v>
      </c>
      <c r="E939" s="12">
        <v>353977.59999999998</v>
      </c>
      <c r="F939" s="12">
        <v>354248</v>
      </c>
    </row>
    <row r="940" spans="1:6">
      <c r="A940" s="13" t="s">
        <v>717</v>
      </c>
      <c r="B940" s="14">
        <v>1.45</v>
      </c>
      <c r="C940" s="11">
        <v>46280</v>
      </c>
      <c r="D940" s="12">
        <v>58000</v>
      </c>
      <c r="E940" s="12">
        <v>51468.62</v>
      </c>
      <c r="F940" s="12">
        <v>53220.4</v>
      </c>
    </row>
    <row r="941" spans="1:6">
      <c r="A941" s="13" t="s">
        <v>718</v>
      </c>
      <c r="B941" s="14">
        <v>5.51</v>
      </c>
      <c r="C941" s="11">
        <v>46083</v>
      </c>
      <c r="D941" s="12">
        <v>641000</v>
      </c>
      <c r="E941" s="12">
        <v>644288.31999999995</v>
      </c>
      <c r="F941" s="12">
        <v>640876.82999999996</v>
      </c>
    </row>
    <row r="942" spans="1:6">
      <c r="A942" s="13" t="s">
        <v>719</v>
      </c>
      <c r="B942" s="14">
        <v>6.38</v>
      </c>
      <c r="C942" s="11">
        <v>12373</v>
      </c>
      <c r="D942" s="12">
        <v>231000</v>
      </c>
      <c r="E942" s="12">
        <v>242844.7</v>
      </c>
      <c r="F942" s="12">
        <v>243763.77</v>
      </c>
    </row>
    <row r="943" spans="1:6">
      <c r="A943" s="13" t="s">
        <v>720</v>
      </c>
      <c r="B943" s="14">
        <v>5.88</v>
      </c>
      <c r="C943" s="11">
        <v>47178</v>
      </c>
      <c r="D943" s="12">
        <v>285000</v>
      </c>
      <c r="E943" s="12">
        <v>282620.25</v>
      </c>
      <c r="F943" s="12">
        <v>280896.06</v>
      </c>
    </row>
    <row r="944" spans="1:6">
      <c r="A944" s="13" t="s">
        <v>721</v>
      </c>
      <c r="B944" s="14">
        <v>6.5</v>
      </c>
      <c r="C944" s="11">
        <v>12465</v>
      </c>
      <c r="D944" s="12">
        <v>88000</v>
      </c>
      <c r="E944" s="12">
        <v>87828.4</v>
      </c>
      <c r="F944" s="12">
        <v>93116.73</v>
      </c>
    </row>
    <row r="945" spans="1:6">
      <c r="A945" s="13" t="s">
        <v>722</v>
      </c>
      <c r="B945" s="14">
        <v>1.65</v>
      </c>
      <c r="C945" s="11">
        <v>46784</v>
      </c>
      <c r="D945" s="12">
        <v>282000</v>
      </c>
      <c r="E945" s="12">
        <v>247003.8</v>
      </c>
      <c r="F945" s="12">
        <v>250425.81</v>
      </c>
    </row>
    <row r="946" spans="1:6">
      <c r="A946" s="13" t="s">
        <v>723</v>
      </c>
      <c r="B946" s="14">
        <v>5.88</v>
      </c>
      <c r="C946" s="11">
        <v>12434</v>
      </c>
      <c r="D946" s="12">
        <v>150000</v>
      </c>
      <c r="E946" s="12">
        <v>147261</v>
      </c>
      <c r="F946" s="12">
        <v>148421.70000000001</v>
      </c>
    </row>
    <row r="947" spans="1:6">
      <c r="A947" s="13" t="s">
        <v>724</v>
      </c>
      <c r="B947" s="14">
        <v>5.3</v>
      </c>
      <c r="C947" s="11">
        <v>12395</v>
      </c>
      <c r="D947" s="12">
        <v>71000</v>
      </c>
      <c r="E947" s="12">
        <v>71347.19</v>
      </c>
      <c r="F947" s="12">
        <v>70531.009999999995</v>
      </c>
    </row>
    <row r="948" spans="1:6">
      <c r="A948" s="13" t="s">
        <v>725</v>
      </c>
      <c r="B948" s="14">
        <v>2.13</v>
      </c>
      <c r="C948" s="11">
        <v>46074</v>
      </c>
      <c r="D948" s="12">
        <v>198000</v>
      </c>
      <c r="E948" s="12">
        <v>175820.04</v>
      </c>
      <c r="F948" s="12">
        <v>186127.3</v>
      </c>
    </row>
    <row r="949" spans="1:6">
      <c r="A949" s="13" t="s">
        <v>726</v>
      </c>
      <c r="B949" s="14">
        <v>0.98</v>
      </c>
      <c r="C949" s="11">
        <v>45925</v>
      </c>
      <c r="D949" s="12">
        <v>90000</v>
      </c>
      <c r="E949" s="12">
        <v>85395.6</v>
      </c>
      <c r="F949" s="12">
        <v>88991.54</v>
      </c>
    </row>
    <row r="950" spans="1:6">
      <c r="A950" s="13" t="s">
        <v>727</v>
      </c>
      <c r="B950" s="14">
        <v>5.27</v>
      </c>
      <c r="C950" s="11">
        <v>46367</v>
      </c>
      <c r="D950" s="12">
        <v>131000</v>
      </c>
      <c r="E950" s="12">
        <v>131000</v>
      </c>
      <c r="F950" s="12">
        <v>130801.05</v>
      </c>
    </row>
    <row r="951" spans="1:6">
      <c r="A951" s="13" t="s">
        <v>728</v>
      </c>
      <c r="B951" s="14">
        <v>5.65</v>
      </c>
      <c r="C951" s="11">
        <v>12451</v>
      </c>
      <c r="D951" s="12">
        <v>140000</v>
      </c>
      <c r="E951" s="12">
        <v>139861.4</v>
      </c>
      <c r="F951" s="12">
        <v>142246.9</v>
      </c>
    </row>
    <row r="952" spans="1:6">
      <c r="A952" s="13" t="s">
        <v>729</v>
      </c>
      <c r="B952" s="14">
        <v>3.38</v>
      </c>
      <c r="C952" s="11">
        <v>46114</v>
      </c>
      <c r="D952" s="12">
        <v>554000</v>
      </c>
      <c r="E952" s="12">
        <v>531130.88</v>
      </c>
      <c r="F952" s="12">
        <v>544079.35999999999</v>
      </c>
    </row>
    <row r="953" spans="1:6">
      <c r="A953" s="13" t="s">
        <v>730</v>
      </c>
      <c r="B953" s="14">
        <v>6.34</v>
      </c>
      <c r="C953" s="11">
        <v>11172</v>
      </c>
      <c r="D953" s="12">
        <v>449000</v>
      </c>
      <c r="E953" s="12">
        <v>449000</v>
      </c>
      <c r="F953" s="12">
        <v>468094.82</v>
      </c>
    </row>
    <row r="954" spans="1:6">
      <c r="A954" s="13" t="s">
        <v>731</v>
      </c>
      <c r="B954" s="14">
        <v>3.99</v>
      </c>
      <c r="C954" s="11">
        <v>46917</v>
      </c>
      <c r="D954" s="12">
        <v>408000</v>
      </c>
      <c r="E954" s="12">
        <v>397314.48</v>
      </c>
      <c r="F954" s="12">
        <v>394573.03</v>
      </c>
    </row>
    <row r="955" spans="1:6">
      <c r="A955" s="13" t="s">
        <v>732</v>
      </c>
      <c r="B955" s="14">
        <v>6</v>
      </c>
      <c r="C955" s="11">
        <v>12799</v>
      </c>
      <c r="D955" s="12">
        <v>235000</v>
      </c>
      <c r="E955" s="12">
        <v>234499.45</v>
      </c>
      <c r="F955" s="12">
        <v>236389.99</v>
      </c>
    </row>
    <row r="956" spans="1:6">
      <c r="A956" s="13" t="s">
        <v>733</v>
      </c>
      <c r="B956" s="14">
        <v>2.4</v>
      </c>
      <c r="C956" s="11">
        <v>11078</v>
      </c>
      <c r="D956" s="12">
        <v>79000</v>
      </c>
      <c r="E956" s="12">
        <v>69378.59</v>
      </c>
      <c r="F956" s="12">
        <v>68967.86</v>
      </c>
    </row>
    <row r="957" spans="1:6">
      <c r="A957" s="13" t="s">
        <v>129</v>
      </c>
      <c r="B957" s="14">
        <v>5.15</v>
      </c>
      <c r="C957" s="11">
        <v>11079</v>
      </c>
      <c r="D957" s="12">
        <v>530000</v>
      </c>
      <c r="E957" s="12">
        <v>505662.4</v>
      </c>
      <c r="F957" s="12">
        <v>508951.59</v>
      </c>
    </row>
    <row r="958" spans="1:6">
      <c r="A958" s="13" t="s">
        <v>734</v>
      </c>
      <c r="B958" s="14">
        <v>5.9</v>
      </c>
      <c r="C958" s="11">
        <v>12373</v>
      </c>
      <c r="D958" s="12">
        <v>41000</v>
      </c>
      <c r="E958" s="12">
        <v>40904.879999999997</v>
      </c>
      <c r="F958" s="12">
        <v>43037.440000000002</v>
      </c>
    </row>
    <row r="959" spans="1:6">
      <c r="A959" s="13" t="s">
        <v>735</v>
      </c>
      <c r="B959" s="14">
        <v>6.35</v>
      </c>
      <c r="C959" s="11">
        <v>12424</v>
      </c>
      <c r="D959" s="12">
        <v>235000</v>
      </c>
      <c r="E959" s="12">
        <v>240889.8</v>
      </c>
      <c r="F959" s="12">
        <v>246294.99</v>
      </c>
    </row>
    <row r="960" spans="1:6">
      <c r="A960" s="13" t="s">
        <v>736</v>
      </c>
      <c r="B960" s="14">
        <v>2.4500000000000002</v>
      </c>
      <c r="C960" s="11">
        <v>11659</v>
      </c>
      <c r="D960" s="12">
        <v>95000</v>
      </c>
      <c r="E960" s="12">
        <v>82231.05</v>
      </c>
      <c r="F960" s="12">
        <v>86455.72</v>
      </c>
    </row>
    <row r="961" spans="1:6">
      <c r="A961" s="13" t="s">
        <v>737</v>
      </c>
      <c r="B961" s="14">
        <v>5.5</v>
      </c>
      <c r="C961" s="11">
        <v>47209</v>
      </c>
      <c r="D961" s="12">
        <v>350000</v>
      </c>
      <c r="E961" s="12">
        <v>349429.5</v>
      </c>
      <c r="F961" s="12">
        <v>351817.25</v>
      </c>
    </row>
    <row r="962" spans="1:6">
      <c r="A962" s="13" t="s">
        <v>738</v>
      </c>
      <c r="B962" s="14">
        <v>5.99</v>
      </c>
      <c r="C962" s="11">
        <v>47029</v>
      </c>
      <c r="D962" s="12">
        <v>410000</v>
      </c>
      <c r="E962" s="12">
        <v>410000</v>
      </c>
      <c r="F962" s="12">
        <v>421316.63</v>
      </c>
    </row>
    <row r="963" spans="1:6">
      <c r="A963" s="13" t="s">
        <v>739</v>
      </c>
      <c r="B963" s="14">
        <v>6.55</v>
      </c>
      <c r="C963" s="11">
        <v>11277</v>
      </c>
      <c r="D963" s="12">
        <v>616000</v>
      </c>
      <c r="E963" s="12">
        <v>615692</v>
      </c>
      <c r="F963" s="12">
        <v>643715.79</v>
      </c>
    </row>
    <row r="964" spans="1:6">
      <c r="A964" s="13" t="s">
        <v>740</v>
      </c>
      <c r="B964" s="14">
        <v>4.25</v>
      </c>
      <c r="C964" s="11">
        <v>46736</v>
      </c>
      <c r="D964" s="12">
        <v>200000</v>
      </c>
      <c r="E964" s="12">
        <v>191452</v>
      </c>
      <c r="F964" s="12">
        <v>190957.29</v>
      </c>
    </row>
    <row r="965" spans="1:6">
      <c r="A965" s="13" t="s">
        <v>575</v>
      </c>
      <c r="B965" s="14">
        <v>6.55</v>
      </c>
      <c r="C965" s="11">
        <v>12571</v>
      </c>
      <c r="D965" s="12">
        <v>550000</v>
      </c>
      <c r="E965" s="12">
        <v>546540.5</v>
      </c>
      <c r="F965" s="12">
        <v>550182.91</v>
      </c>
    </row>
    <row r="966" spans="1:6">
      <c r="A966" s="13" t="s">
        <v>575</v>
      </c>
      <c r="B966" s="14">
        <v>6.65</v>
      </c>
      <c r="C966" s="11">
        <v>12451</v>
      </c>
      <c r="D966" s="12">
        <v>62000</v>
      </c>
      <c r="E966" s="12">
        <v>61924.36</v>
      </c>
      <c r="F966" s="12">
        <v>62628.800000000003</v>
      </c>
    </row>
    <row r="967" spans="1:6">
      <c r="A967" s="13" t="s">
        <v>741</v>
      </c>
      <c r="B967" s="14">
        <v>5.61</v>
      </c>
      <c r="C967" s="11">
        <v>46294</v>
      </c>
      <c r="D967" s="12">
        <v>694000</v>
      </c>
      <c r="E967" s="12">
        <v>698934.34</v>
      </c>
      <c r="F967" s="12">
        <v>693614.69</v>
      </c>
    </row>
    <row r="968" spans="1:6">
      <c r="A968" s="13" t="s">
        <v>742</v>
      </c>
      <c r="B968" s="14">
        <v>6.45</v>
      </c>
      <c r="C968" s="11">
        <v>12585</v>
      </c>
      <c r="D968" s="12">
        <v>510000</v>
      </c>
      <c r="E968" s="12">
        <v>512384.2</v>
      </c>
      <c r="F968" s="12">
        <v>509511.75</v>
      </c>
    </row>
    <row r="969" spans="1:6">
      <c r="A969" s="13" t="s">
        <v>743</v>
      </c>
      <c r="B969" s="14">
        <v>4</v>
      </c>
      <c r="C969" s="11">
        <v>47150</v>
      </c>
      <c r="D969" s="12">
        <v>55000</v>
      </c>
      <c r="E969" s="12">
        <v>48331.25</v>
      </c>
      <c r="F969" s="12">
        <v>50446.54</v>
      </c>
    </row>
    <row r="970" spans="1:6">
      <c r="A970" s="13" t="s">
        <v>744</v>
      </c>
      <c r="B970" s="14">
        <v>5.5</v>
      </c>
      <c r="C970" s="11">
        <v>12493</v>
      </c>
      <c r="D970" s="12">
        <v>61000</v>
      </c>
      <c r="E970" s="12">
        <v>60635.83</v>
      </c>
      <c r="F970" s="12">
        <v>61960.24</v>
      </c>
    </row>
    <row r="971" spans="1:6">
      <c r="A971" s="13" t="s">
        <v>745</v>
      </c>
      <c r="B971" s="14">
        <v>6.13</v>
      </c>
      <c r="C971" s="11">
        <v>12434</v>
      </c>
      <c r="D971" s="12">
        <v>670000</v>
      </c>
      <c r="E971" s="12">
        <v>669417.1</v>
      </c>
      <c r="F971" s="12">
        <v>698077.31</v>
      </c>
    </row>
    <row r="972" spans="1:6">
      <c r="A972" s="13" t="s">
        <v>746</v>
      </c>
      <c r="B972" s="14">
        <v>5.2</v>
      </c>
      <c r="C972" s="11">
        <v>12373</v>
      </c>
      <c r="D972" s="12">
        <v>96000</v>
      </c>
      <c r="E972" s="12">
        <v>95818.559999999998</v>
      </c>
      <c r="F972" s="12">
        <v>96202.73</v>
      </c>
    </row>
    <row r="973" spans="1:6">
      <c r="A973" s="13" t="s">
        <v>747</v>
      </c>
      <c r="B973" s="14">
        <v>5.15</v>
      </c>
      <c r="C973" s="11">
        <v>12305</v>
      </c>
      <c r="D973" s="12">
        <v>72000</v>
      </c>
      <c r="E973" s="12">
        <v>71989.2</v>
      </c>
      <c r="F973" s="12">
        <v>72174.62</v>
      </c>
    </row>
    <row r="974" spans="1:6">
      <c r="A974" s="13" t="s">
        <v>748</v>
      </c>
      <c r="B974" s="14">
        <v>6.72</v>
      </c>
      <c r="C974" s="11">
        <v>47136</v>
      </c>
      <c r="D974" s="12">
        <v>150000</v>
      </c>
      <c r="E974" s="12">
        <v>150481.5</v>
      </c>
      <c r="F974" s="12">
        <v>154797.34</v>
      </c>
    </row>
    <row r="975" spans="1:6">
      <c r="A975" s="13" t="s">
        <v>749</v>
      </c>
      <c r="B975" s="14">
        <v>5.63</v>
      </c>
      <c r="C975" s="11">
        <v>12332</v>
      </c>
      <c r="D975" s="12">
        <v>200000</v>
      </c>
      <c r="E975" s="12">
        <v>199260</v>
      </c>
      <c r="F975" s="12">
        <v>207609.1</v>
      </c>
    </row>
    <row r="976" spans="1:6">
      <c r="A976" s="13" t="s">
        <v>750</v>
      </c>
      <c r="B976" s="14">
        <v>2.85</v>
      </c>
      <c r="C976" s="11">
        <v>11763</v>
      </c>
      <c r="D976" s="12">
        <v>141000</v>
      </c>
      <c r="E976" s="12">
        <v>122127.15</v>
      </c>
      <c r="F976" s="12">
        <v>120799.65</v>
      </c>
    </row>
    <row r="977" spans="1:6">
      <c r="A977" s="13" t="s">
        <v>751</v>
      </c>
      <c r="B977" s="14">
        <v>4.7</v>
      </c>
      <c r="C977" s="11">
        <v>45884</v>
      </c>
      <c r="D977" s="12">
        <v>528000</v>
      </c>
      <c r="E977" s="12">
        <v>520998.72</v>
      </c>
      <c r="F977" s="12">
        <v>521955.43</v>
      </c>
    </row>
    <row r="978" spans="1:6">
      <c r="A978" s="13" t="s">
        <v>752</v>
      </c>
      <c r="B978" s="14">
        <v>5.5</v>
      </c>
      <c r="C978" s="11">
        <v>11977</v>
      </c>
      <c r="D978" s="12">
        <v>130000</v>
      </c>
      <c r="E978" s="12">
        <v>136033.29999999999</v>
      </c>
      <c r="F978" s="12">
        <v>132138.82</v>
      </c>
    </row>
    <row r="979" spans="1:6">
      <c r="A979" s="13" t="s">
        <v>753</v>
      </c>
      <c r="B979" s="14">
        <v>6.4</v>
      </c>
      <c r="C979" s="11">
        <v>11293</v>
      </c>
      <c r="D979" s="12">
        <v>671000</v>
      </c>
      <c r="E979" s="12">
        <v>682575.75</v>
      </c>
      <c r="F979" s="12">
        <v>705569.25</v>
      </c>
    </row>
    <row r="980" spans="1:6">
      <c r="A980" s="13" t="s">
        <v>754</v>
      </c>
      <c r="B980" s="14">
        <v>6.34</v>
      </c>
      <c r="C980" s="11">
        <v>47326</v>
      </c>
      <c r="D980" s="12">
        <v>75000</v>
      </c>
      <c r="E980" s="12">
        <v>76275</v>
      </c>
      <c r="F980" s="12">
        <v>76881.61</v>
      </c>
    </row>
    <row r="981" spans="1:6">
      <c r="A981" s="13" t="s">
        <v>755</v>
      </c>
      <c r="B981" s="14">
        <v>5.85</v>
      </c>
      <c r="C981" s="11">
        <v>45957</v>
      </c>
      <c r="D981" s="12">
        <v>250000</v>
      </c>
      <c r="E981" s="12">
        <v>246240</v>
      </c>
      <c r="F981" s="12">
        <v>249780.44</v>
      </c>
    </row>
    <row r="982" spans="1:6">
      <c r="A982" s="13" t="s">
        <v>756</v>
      </c>
      <c r="B982" s="14">
        <v>9.3000000000000007</v>
      </c>
      <c r="C982" s="11">
        <v>11018</v>
      </c>
      <c r="D982" s="12">
        <v>101000</v>
      </c>
      <c r="E982" s="12">
        <v>111713.07</v>
      </c>
      <c r="F982" s="12">
        <v>115258.37</v>
      </c>
    </row>
    <row r="983" spans="1:6">
      <c r="A983" s="13" t="s">
        <v>757</v>
      </c>
      <c r="B983" s="14">
        <v>5.8</v>
      </c>
      <c r="C983" s="11">
        <v>47125</v>
      </c>
      <c r="D983" s="12">
        <v>250000</v>
      </c>
      <c r="E983" s="12">
        <v>249795</v>
      </c>
      <c r="F983" s="12">
        <v>252224.97</v>
      </c>
    </row>
    <row r="984" spans="1:6">
      <c r="A984" s="13" t="s">
        <v>758</v>
      </c>
      <c r="B984" s="14">
        <v>4.95</v>
      </c>
      <c r="C984" s="11">
        <v>12191</v>
      </c>
      <c r="D984" s="12">
        <v>26000</v>
      </c>
      <c r="E984" s="12">
        <v>25357.8</v>
      </c>
      <c r="F984" s="12">
        <v>25350.3</v>
      </c>
    </row>
    <row r="985" spans="1:6">
      <c r="A985" s="13" t="s">
        <v>759</v>
      </c>
      <c r="B985" s="14">
        <v>6.5</v>
      </c>
      <c r="C985" s="11">
        <v>12333</v>
      </c>
      <c r="D985" s="12">
        <v>76000</v>
      </c>
      <c r="E985" s="12">
        <v>75708.160000000003</v>
      </c>
      <c r="F985" s="12">
        <v>79167.69</v>
      </c>
    </row>
    <row r="986" spans="1:6">
      <c r="A986" s="13" t="s">
        <v>760</v>
      </c>
      <c r="B986" s="14">
        <v>6.38</v>
      </c>
      <c r="C986" s="11">
        <v>46457</v>
      </c>
      <c r="D986" s="12">
        <v>250000</v>
      </c>
      <c r="E986" s="12">
        <v>248960</v>
      </c>
      <c r="F986" s="12">
        <v>251949.28</v>
      </c>
    </row>
    <row r="987" spans="1:6">
      <c r="A987" s="13" t="s">
        <v>761</v>
      </c>
      <c r="B987" s="14">
        <v>6.75</v>
      </c>
      <c r="C987" s="11">
        <v>46157</v>
      </c>
      <c r="D987" s="12">
        <v>614000</v>
      </c>
      <c r="E987" s="12">
        <v>607160.65</v>
      </c>
      <c r="F987" s="12">
        <v>618390.13</v>
      </c>
    </row>
    <row r="988" spans="1:6">
      <c r="A988" s="13" t="s">
        <v>762</v>
      </c>
      <c r="B988" s="14">
        <v>6.25</v>
      </c>
      <c r="C988" s="11">
        <v>47244</v>
      </c>
      <c r="D988" s="12">
        <v>600000</v>
      </c>
      <c r="E988" s="12">
        <v>596754</v>
      </c>
      <c r="F988" s="12">
        <v>610318.85</v>
      </c>
    </row>
    <row r="989" spans="1:6">
      <c r="A989" s="13" t="s">
        <v>763</v>
      </c>
      <c r="B989" s="14">
        <v>3.63</v>
      </c>
      <c r="C989" s="11">
        <v>11772</v>
      </c>
      <c r="D989" s="12">
        <v>250000</v>
      </c>
      <c r="E989" s="12">
        <v>227385</v>
      </c>
      <c r="F989" s="12">
        <v>223955.6</v>
      </c>
    </row>
    <row r="990" spans="1:6">
      <c r="A990" s="13" t="s">
        <v>764</v>
      </c>
      <c r="B990" s="14">
        <v>5.75</v>
      </c>
      <c r="C990" s="11">
        <v>47088</v>
      </c>
      <c r="D990" s="12">
        <v>485000</v>
      </c>
      <c r="E990" s="12">
        <v>484175.5</v>
      </c>
      <c r="F990" s="12">
        <v>494775.31</v>
      </c>
    </row>
    <row r="991" spans="1:6">
      <c r="A991" s="13" t="s">
        <v>765</v>
      </c>
      <c r="B991" s="14">
        <v>6.21</v>
      </c>
      <c r="C991" s="11">
        <v>47351</v>
      </c>
      <c r="D991" s="12">
        <v>142000</v>
      </c>
      <c r="E991" s="12">
        <v>142000</v>
      </c>
      <c r="F991" s="12">
        <v>144986.65</v>
      </c>
    </row>
    <row r="992" spans="1:6">
      <c r="A992" s="13" t="s">
        <v>766</v>
      </c>
      <c r="B992" s="14">
        <v>2.2999999999999998</v>
      </c>
      <c r="C992" s="11">
        <v>47072</v>
      </c>
      <c r="D992" s="12">
        <v>135000</v>
      </c>
      <c r="E992" s="12">
        <v>113313.60000000001</v>
      </c>
      <c r="F992" s="12">
        <v>119541.15</v>
      </c>
    </row>
    <row r="993" spans="1:6">
      <c r="A993" s="13" t="s">
        <v>766</v>
      </c>
      <c r="B993" s="14">
        <v>5.45</v>
      </c>
      <c r="C993" s="11">
        <v>11185</v>
      </c>
      <c r="D993" s="12">
        <v>410000</v>
      </c>
      <c r="E993" s="12">
        <v>405350.6</v>
      </c>
      <c r="F993" s="12">
        <v>410722.1</v>
      </c>
    </row>
    <row r="994" spans="1:6">
      <c r="A994" s="13" t="s">
        <v>767</v>
      </c>
      <c r="B994" s="14">
        <v>2.08</v>
      </c>
      <c r="C994" s="11">
        <v>46134</v>
      </c>
      <c r="D994" s="12">
        <v>350000</v>
      </c>
      <c r="E994" s="12">
        <v>328041</v>
      </c>
      <c r="F994" s="12">
        <v>339871.18</v>
      </c>
    </row>
    <row r="995" spans="1:6">
      <c r="A995" s="13" t="s">
        <v>768</v>
      </c>
      <c r="B995" s="14">
        <v>5.3</v>
      </c>
      <c r="C995" s="11">
        <v>47323</v>
      </c>
      <c r="D995" s="12">
        <v>100000</v>
      </c>
      <c r="E995" s="12">
        <v>100000</v>
      </c>
      <c r="F995" s="12">
        <v>100335.58</v>
      </c>
    </row>
    <row r="996" spans="1:6">
      <c r="A996" s="13" t="s">
        <v>769</v>
      </c>
      <c r="B996" s="14">
        <v>4.79</v>
      </c>
      <c r="C996" s="11">
        <v>12206</v>
      </c>
      <c r="D996" s="12">
        <v>55000</v>
      </c>
      <c r="E996" s="12">
        <v>48769.599999999999</v>
      </c>
      <c r="F996" s="12">
        <v>50214.04</v>
      </c>
    </row>
    <row r="997" spans="1:6">
      <c r="A997" s="13" t="s">
        <v>770</v>
      </c>
      <c r="B997" s="14">
        <v>6.59</v>
      </c>
      <c r="C997" s="11">
        <v>45800</v>
      </c>
      <c r="D997" s="12">
        <v>30000</v>
      </c>
      <c r="E997" s="12">
        <v>29000.1</v>
      </c>
      <c r="F997" s="12">
        <v>29889.599999999999</v>
      </c>
    </row>
    <row r="998" spans="1:6">
      <c r="A998" s="13" t="s">
        <v>771</v>
      </c>
      <c r="B998" s="14">
        <v>6.4</v>
      </c>
      <c r="C998" s="11">
        <v>12479</v>
      </c>
      <c r="D998" s="12">
        <v>40000</v>
      </c>
      <c r="E998" s="12">
        <v>39836</v>
      </c>
      <c r="F998" s="12">
        <v>42284.2</v>
      </c>
    </row>
    <row r="999" spans="1:6">
      <c r="A999" s="13" t="s">
        <v>772</v>
      </c>
      <c r="B999" s="14">
        <v>5.0999999999999996</v>
      </c>
      <c r="C999" s="11">
        <v>46706</v>
      </c>
      <c r="D999" s="12">
        <v>182000</v>
      </c>
      <c r="E999" s="12">
        <v>188320.86</v>
      </c>
      <c r="F999" s="12">
        <v>183237.48</v>
      </c>
    </row>
    <row r="1000" spans="1:6">
      <c r="A1000" s="13" t="s">
        <v>614</v>
      </c>
      <c r="B1000" s="14">
        <v>6.26</v>
      </c>
      <c r="C1000" s="11">
        <v>12760</v>
      </c>
      <c r="D1000" s="12">
        <v>363000</v>
      </c>
      <c r="E1000" s="12">
        <v>363000</v>
      </c>
      <c r="F1000" s="12">
        <v>375770.57</v>
      </c>
    </row>
    <row r="1001" spans="1:6">
      <c r="A1001" s="13" t="s">
        <v>773</v>
      </c>
      <c r="B1001" s="14">
        <v>5.45</v>
      </c>
      <c r="C1001" s="11">
        <v>46280</v>
      </c>
      <c r="D1001" s="12">
        <v>438000</v>
      </c>
      <c r="E1001" s="12">
        <v>435148.62</v>
      </c>
      <c r="F1001" s="12">
        <v>439803.83</v>
      </c>
    </row>
    <row r="1002" spans="1:6">
      <c r="A1002" s="13" t="s">
        <v>774</v>
      </c>
      <c r="B1002" s="14">
        <v>4.8</v>
      </c>
      <c r="C1002" s="11">
        <v>46979</v>
      </c>
      <c r="D1002" s="12">
        <v>615000</v>
      </c>
      <c r="E1002" s="12">
        <v>614784.75</v>
      </c>
      <c r="F1002" s="12">
        <v>611247.09</v>
      </c>
    </row>
    <row r="1003" spans="1:6">
      <c r="A1003" s="13" t="s">
        <v>775</v>
      </c>
      <c r="B1003" s="14">
        <v>3.5</v>
      </c>
      <c r="C1003" s="11">
        <v>46614</v>
      </c>
      <c r="D1003" s="12">
        <v>452000</v>
      </c>
      <c r="E1003" s="12">
        <v>435425.16</v>
      </c>
      <c r="F1003" s="12">
        <v>433948.07</v>
      </c>
    </row>
    <row r="1004" spans="1:6">
      <c r="A1004" s="13" t="s">
        <v>776</v>
      </c>
      <c r="B1004" s="14">
        <v>4.5999999999999996</v>
      </c>
      <c r="C1004" s="11">
        <v>46888</v>
      </c>
      <c r="D1004" s="12">
        <v>355000</v>
      </c>
      <c r="E1004" s="12">
        <v>354914.8</v>
      </c>
      <c r="F1004" s="12">
        <v>353517.49</v>
      </c>
    </row>
    <row r="1005" spans="1:6">
      <c r="A1005" s="13" t="s">
        <v>777</v>
      </c>
      <c r="B1005" s="14">
        <v>6.4</v>
      </c>
      <c r="C1005" s="11">
        <v>24456</v>
      </c>
      <c r="D1005" s="12">
        <v>64000</v>
      </c>
      <c r="E1005" s="12">
        <v>64302.720000000001</v>
      </c>
      <c r="F1005" s="12">
        <v>64777.919999999998</v>
      </c>
    </row>
    <row r="1006" spans="1:6">
      <c r="A1006" s="13" t="s">
        <v>778</v>
      </c>
      <c r="B1006" s="14">
        <v>2.72</v>
      </c>
      <c r="C1006" s="11">
        <v>45860</v>
      </c>
      <c r="D1006" s="12">
        <v>566000</v>
      </c>
      <c r="E1006" s="12">
        <v>545935.30000000005</v>
      </c>
      <c r="F1006" s="12">
        <v>564936.84</v>
      </c>
    </row>
    <row r="1007" spans="1:6">
      <c r="A1007" s="13" t="s">
        <v>779</v>
      </c>
      <c r="B1007" s="14">
        <v>5.35</v>
      </c>
      <c r="C1007" s="11">
        <v>46932</v>
      </c>
      <c r="D1007" s="12">
        <v>585000</v>
      </c>
      <c r="E1007" s="12">
        <v>583835.85</v>
      </c>
      <c r="F1007" s="12">
        <v>590311.55000000005</v>
      </c>
    </row>
    <row r="1008" spans="1:6">
      <c r="A1008" s="13" t="s">
        <v>780</v>
      </c>
      <c r="B1008" s="14">
        <v>5.88</v>
      </c>
      <c r="C1008" s="11">
        <v>47072</v>
      </c>
      <c r="D1008" s="12">
        <v>271000</v>
      </c>
      <c r="E1008" s="12">
        <v>282612.57</v>
      </c>
      <c r="F1008" s="12">
        <v>279216.32</v>
      </c>
    </row>
    <row r="1009" spans="1:6">
      <c r="A1009" s="13" t="s">
        <v>781</v>
      </c>
      <c r="B1009" s="14">
        <v>4.88</v>
      </c>
      <c r="C1009" s="11">
        <v>46858</v>
      </c>
      <c r="D1009" s="12">
        <v>32000</v>
      </c>
      <c r="E1009" s="12">
        <v>31951.040000000001</v>
      </c>
      <c r="F1009" s="12">
        <v>31836.720000000001</v>
      </c>
    </row>
    <row r="1010" spans="1:6">
      <c r="A1010" s="13" t="s">
        <v>782</v>
      </c>
      <c r="B1010" s="14">
        <v>5</v>
      </c>
      <c r="C1010" s="11">
        <v>11017</v>
      </c>
      <c r="D1010" s="12">
        <v>825000</v>
      </c>
      <c r="E1010" s="12">
        <v>828283.5</v>
      </c>
      <c r="F1010" s="12">
        <v>818258.11</v>
      </c>
    </row>
    <row r="1011" spans="1:6">
      <c r="A1011" s="13" t="s">
        <v>783</v>
      </c>
      <c r="B1011" s="14">
        <v>5.88</v>
      </c>
      <c r="C1011" s="11">
        <v>45901</v>
      </c>
      <c r="D1011" s="12">
        <v>127000</v>
      </c>
      <c r="E1011" s="12">
        <v>126240.54</v>
      </c>
      <c r="F1011" s="12">
        <v>127060.12</v>
      </c>
    </row>
    <row r="1012" spans="1:6">
      <c r="A1012" s="13" t="s">
        <v>784</v>
      </c>
      <c r="B1012" s="14">
        <v>5.5</v>
      </c>
      <c r="C1012" s="11">
        <v>45737</v>
      </c>
      <c r="D1012" s="12">
        <v>387000</v>
      </c>
      <c r="E1012" s="12">
        <v>375389.46</v>
      </c>
      <c r="F1012" s="12">
        <v>384979.84</v>
      </c>
    </row>
    <row r="1013" spans="1:6">
      <c r="A1013" s="13" t="s">
        <v>785</v>
      </c>
      <c r="B1013" s="14">
        <v>6.1</v>
      </c>
      <c r="C1013" s="11">
        <v>47133</v>
      </c>
      <c r="D1013" s="12">
        <v>350000</v>
      </c>
      <c r="E1013" s="12">
        <v>349860</v>
      </c>
      <c r="F1013" s="12">
        <v>358213.3</v>
      </c>
    </row>
    <row r="1014" spans="1:6">
      <c r="A1014" s="13" t="s">
        <v>786</v>
      </c>
      <c r="B1014" s="14">
        <v>7.15</v>
      </c>
      <c r="C1014" s="11">
        <v>12328</v>
      </c>
      <c r="D1014" s="12">
        <v>673000</v>
      </c>
      <c r="E1014" s="12">
        <v>708845.56</v>
      </c>
      <c r="F1014" s="12">
        <v>712848.63</v>
      </c>
    </row>
    <row r="1015" spans="1:6">
      <c r="A1015" s="13" t="s">
        <v>171</v>
      </c>
      <c r="B1015" s="14">
        <v>4.6500000000000004</v>
      </c>
      <c r="C1015" s="11">
        <v>11097</v>
      </c>
      <c r="D1015" s="12">
        <v>655000</v>
      </c>
      <c r="E1015" s="12">
        <v>652811.05000000005</v>
      </c>
      <c r="F1015" s="12">
        <v>645611.06000000006</v>
      </c>
    </row>
    <row r="1016" spans="1:6">
      <c r="A1016" s="13" t="s">
        <v>787</v>
      </c>
      <c r="B1016" s="14">
        <v>1.9</v>
      </c>
      <c r="C1016" s="11">
        <v>11185</v>
      </c>
      <c r="D1016" s="12">
        <v>43000</v>
      </c>
      <c r="E1016" s="12">
        <v>34494.17</v>
      </c>
      <c r="F1016" s="12">
        <v>36027.65</v>
      </c>
    </row>
    <row r="1017" spans="1:6">
      <c r="A1017" s="13" t="s">
        <v>788</v>
      </c>
      <c r="B1017" s="14">
        <v>2.15</v>
      </c>
      <c r="C1017" s="11">
        <v>11338</v>
      </c>
      <c r="D1017" s="12">
        <v>44000</v>
      </c>
      <c r="E1017" s="12">
        <v>35504.92</v>
      </c>
      <c r="F1017" s="12">
        <v>36941.410000000003</v>
      </c>
    </row>
    <row r="1018" spans="1:6">
      <c r="A1018" s="13" t="s">
        <v>789</v>
      </c>
      <c r="B1018" s="14">
        <v>5.58</v>
      </c>
      <c r="C1018" s="11">
        <v>47281</v>
      </c>
      <c r="D1018" s="12">
        <v>50000</v>
      </c>
      <c r="E1018" s="12">
        <v>49859.5</v>
      </c>
      <c r="F1018" s="12">
        <v>50546.94</v>
      </c>
    </row>
    <row r="1019" spans="1:6">
      <c r="A1019" s="13" t="s">
        <v>174</v>
      </c>
      <c r="B1019" s="14">
        <v>6.88</v>
      </c>
      <c r="C1019" s="11">
        <v>12712</v>
      </c>
      <c r="D1019" s="12">
        <v>107000</v>
      </c>
      <c r="E1019" s="12">
        <v>107000</v>
      </c>
      <c r="F1019" s="12">
        <v>116615.8</v>
      </c>
    </row>
    <row r="1020" spans="1:6">
      <c r="A1020" s="13" t="s">
        <v>790</v>
      </c>
      <c r="B1020" s="14">
        <v>4.88</v>
      </c>
      <c r="C1020" s="11">
        <v>46919</v>
      </c>
      <c r="D1020" s="12">
        <v>355000</v>
      </c>
      <c r="E1020" s="12">
        <v>352830.95</v>
      </c>
      <c r="F1020" s="12">
        <v>353262.87</v>
      </c>
    </row>
    <row r="1021" spans="1:6">
      <c r="A1021" s="13" t="s">
        <v>791</v>
      </c>
      <c r="B1021" s="14">
        <v>6.5</v>
      </c>
      <c r="C1021" s="11">
        <v>46952</v>
      </c>
      <c r="D1021" s="12">
        <v>106000</v>
      </c>
      <c r="E1021" s="12">
        <v>105803.9</v>
      </c>
      <c r="F1021" s="12">
        <v>107986.85</v>
      </c>
    </row>
    <row r="1022" spans="1:6">
      <c r="A1022" s="13" t="s">
        <v>792</v>
      </c>
      <c r="B1022" s="14">
        <v>6.9</v>
      </c>
      <c r="C1022" s="11">
        <v>47221</v>
      </c>
      <c r="D1022" s="12">
        <v>550000</v>
      </c>
      <c r="E1022" s="12">
        <v>552964.5</v>
      </c>
      <c r="F1022" s="12">
        <v>552741.39</v>
      </c>
    </row>
    <row r="1023" spans="1:6">
      <c r="A1023" s="13" t="s">
        <v>793</v>
      </c>
      <c r="B1023" s="14">
        <v>7.3</v>
      </c>
      <c r="C1023" s="11">
        <v>47084</v>
      </c>
      <c r="D1023" s="12">
        <v>66000</v>
      </c>
      <c r="E1023" s="12">
        <v>65358.48</v>
      </c>
      <c r="F1023" s="12">
        <v>68391.42</v>
      </c>
    </row>
    <row r="1024" spans="1:6">
      <c r="A1024" s="13" t="s">
        <v>794</v>
      </c>
      <c r="B1024" s="14">
        <v>7.2</v>
      </c>
      <c r="C1024" s="11">
        <v>47099</v>
      </c>
      <c r="D1024" s="12">
        <v>64000</v>
      </c>
      <c r="E1024" s="12">
        <v>63875.839999999997</v>
      </c>
      <c r="F1024" s="12">
        <v>65822.16</v>
      </c>
    </row>
    <row r="1025" spans="1:6">
      <c r="A1025" s="13" t="s">
        <v>795</v>
      </c>
      <c r="B1025" s="14">
        <v>6.05</v>
      </c>
      <c r="C1025" s="11">
        <v>12312</v>
      </c>
      <c r="D1025" s="12">
        <v>65000</v>
      </c>
      <c r="E1025" s="12">
        <v>64696.85</v>
      </c>
      <c r="F1025" s="12">
        <v>66661.38</v>
      </c>
    </row>
    <row r="1026" spans="1:6">
      <c r="A1026" s="13" t="s">
        <v>796</v>
      </c>
      <c r="B1026" s="14">
        <v>6</v>
      </c>
      <c r="C1026" s="11">
        <v>47150</v>
      </c>
      <c r="D1026" s="12">
        <v>22000</v>
      </c>
      <c r="E1026" s="12">
        <v>21477.5</v>
      </c>
      <c r="F1026" s="12">
        <v>22151.05</v>
      </c>
    </row>
    <row r="1027" spans="1:6">
      <c r="A1027" s="13" t="s">
        <v>797</v>
      </c>
      <c r="B1027" s="14">
        <v>5.9</v>
      </c>
      <c r="C1027" s="11">
        <v>10983</v>
      </c>
      <c r="D1027" s="12">
        <v>530000</v>
      </c>
      <c r="E1027" s="12">
        <v>536079.1</v>
      </c>
      <c r="F1027" s="12">
        <v>537572.36</v>
      </c>
    </row>
    <row r="1028" spans="1:6">
      <c r="A1028" s="13" t="s">
        <v>798</v>
      </c>
      <c r="B1028" s="14">
        <v>7.95</v>
      </c>
      <c r="C1028" s="11">
        <v>12220</v>
      </c>
      <c r="D1028" s="12">
        <v>108000</v>
      </c>
      <c r="E1028" s="12">
        <v>118077.48</v>
      </c>
      <c r="F1028" s="12">
        <v>118547.64</v>
      </c>
    </row>
    <row r="1029" spans="1:6">
      <c r="A1029" s="13" t="s">
        <v>799</v>
      </c>
      <c r="B1029" s="14">
        <v>6.1</v>
      </c>
      <c r="C1029" s="11">
        <v>47017</v>
      </c>
      <c r="D1029" s="12">
        <v>197000</v>
      </c>
      <c r="E1029" s="12">
        <v>196873.92</v>
      </c>
      <c r="F1029" s="12">
        <v>202293.25</v>
      </c>
    </row>
    <row r="1030" spans="1:6">
      <c r="A1030" s="13" t="s">
        <v>800</v>
      </c>
      <c r="B1030" s="14">
        <v>6.75</v>
      </c>
      <c r="C1030" s="11">
        <v>12493</v>
      </c>
      <c r="D1030" s="12">
        <v>42000</v>
      </c>
      <c r="E1030" s="12">
        <v>41944.56</v>
      </c>
      <c r="F1030" s="12">
        <v>44524.54</v>
      </c>
    </row>
    <row r="1031" spans="1:6">
      <c r="A1031" s="13" t="s">
        <v>801</v>
      </c>
      <c r="B1031" s="14">
        <v>5.88</v>
      </c>
      <c r="C1031" s="11">
        <v>46736</v>
      </c>
      <c r="D1031" s="12">
        <v>271000</v>
      </c>
      <c r="E1031" s="12">
        <v>264972.03999999998</v>
      </c>
      <c r="F1031" s="12">
        <v>271472.34999999998</v>
      </c>
    </row>
    <row r="1032" spans="1:6">
      <c r="A1032" s="13" t="s">
        <v>802</v>
      </c>
      <c r="B1032" s="14">
        <v>7.05</v>
      </c>
      <c r="C1032" s="11">
        <v>47011</v>
      </c>
      <c r="D1032" s="12">
        <v>342000</v>
      </c>
      <c r="E1032" s="12">
        <v>341658</v>
      </c>
      <c r="F1032" s="12">
        <v>355951.15</v>
      </c>
    </row>
    <row r="1033" spans="1:6">
      <c r="A1033" s="13" t="s">
        <v>803</v>
      </c>
      <c r="B1033" s="14">
        <v>5.4</v>
      </c>
      <c r="C1033" s="11">
        <v>47178</v>
      </c>
      <c r="D1033" s="12">
        <v>350000</v>
      </c>
      <c r="E1033" s="12">
        <v>349464.5</v>
      </c>
      <c r="F1033" s="12">
        <v>348931.95</v>
      </c>
    </row>
    <row r="1034" spans="1:6">
      <c r="A1034" s="13" t="s">
        <v>804</v>
      </c>
      <c r="B1034" s="14">
        <v>5.45</v>
      </c>
      <c r="C1034" s="11">
        <v>12315</v>
      </c>
      <c r="D1034" s="12">
        <v>82000</v>
      </c>
      <c r="E1034" s="12">
        <v>78454.91</v>
      </c>
      <c r="F1034" s="12">
        <v>81843.73</v>
      </c>
    </row>
    <row r="1035" spans="1:6">
      <c r="A1035" s="13" t="s">
        <v>805</v>
      </c>
      <c r="B1035" s="14">
        <v>3.5</v>
      </c>
      <c r="C1035" s="11">
        <v>45703</v>
      </c>
      <c r="D1035" s="12">
        <v>149000</v>
      </c>
      <c r="E1035" s="12">
        <v>142381.42000000001</v>
      </c>
      <c r="F1035" s="12">
        <v>146980.16</v>
      </c>
    </row>
    <row r="1036" spans="1:6">
      <c r="A1036" s="13" t="s">
        <v>806</v>
      </c>
      <c r="B1036" s="14">
        <v>3.88</v>
      </c>
      <c r="C1036" s="11">
        <v>47164</v>
      </c>
      <c r="D1036" s="12">
        <v>89000</v>
      </c>
      <c r="E1036" s="12">
        <v>77214.62</v>
      </c>
      <c r="F1036" s="12">
        <v>82264.649999999994</v>
      </c>
    </row>
    <row r="1037" spans="1:6">
      <c r="A1037" s="13" t="s">
        <v>807</v>
      </c>
      <c r="B1037" s="14">
        <v>6.4</v>
      </c>
      <c r="C1037" s="11">
        <v>12388</v>
      </c>
      <c r="D1037" s="12">
        <v>62000</v>
      </c>
      <c r="E1037" s="12">
        <v>61967.14</v>
      </c>
      <c r="F1037" s="12">
        <v>66365.73</v>
      </c>
    </row>
    <row r="1038" spans="1:6">
      <c r="A1038" s="13" t="s">
        <v>808</v>
      </c>
      <c r="B1038" s="14">
        <v>3.25</v>
      </c>
      <c r="C1038" s="11">
        <v>11338</v>
      </c>
      <c r="D1038" s="12">
        <v>76000</v>
      </c>
      <c r="E1038" s="12">
        <v>66138.240000000005</v>
      </c>
      <c r="F1038" s="12">
        <v>67229.179999999993</v>
      </c>
    </row>
    <row r="1039" spans="1:6">
      <c r="A1039" s="13" t="s">
        <v>809</v>
      </c>
      <c r="B1039" s="14">
        <v>4.8499999999999996</v>
      </c>
      <c r="C1039" s="11">
        <v>11032</v>
      </c>
      <c r="D1039" s="12">
        <v>150000</v>
      </c>
      <c r="E1039" s="12">
        <v>147298.5</v>
      </c>
      <c r="F1039" s="12">
        <v>147008.85999999999</v>
      </c>
    </row>
    <row r="1040" spans="1:6">
      <c r="A1040" s="13" t="s">
        <v>182</v>
      </c>
      <c r="B1040" s="14">
        <v>6.05</v>
      </c>
      <c r="C1040" s="11">
        <v>46068</v>
      </c>
      <c r="D1040" s="12">
        <v>79000</v>
      </c>
      <c r="E1040" s="12">
        <v>78934.429999999993</v>
      </c>
      <c r="F1040" s="12">
        <v>79193.570000000007</v>
      </c>
    </row>
    <row r="1041" spans="1:6">
      <c r="A1041" s="13" t="s">
        <v>810</v>
      </c>
      <c r="B1041" s="14">
        <v>6</v>
      </c>
      <c r="C1041" s="11">
        <v>46692</v>
      </c>
      <c r="D1041" s="12">
        <v>352000</v>
      </c>
      <c r="E1041" s="12">
        <v>368100.48</v>
      </c>
      <c r="F1041" s="12">
        <v>360646.08</v>
      </c>
    </row>
    <row r="1042" spans="1:6">
      <c r="A1042" s="13" t="s">
        <v>649</v>
      </c>
      <c r="B1042" s="14">
        <v>5</v>
      </c>
      <c r="C1042" s="11">
        <v>46080</v>
      </c>
      <c r="D1042" s="12">
        <v>641000</v>
      </c>
      <c r="E1042" s="12">
        <v>649384.28</v>
      </c>
      <c r="F1042" s="12">
        <v>637882.80000000005</v>
      </c>
    </row>
    <row r="1043" spans="1:6">
      <c r="A1043" s="13" t="s">
        <v>811</v>
      </c>
      <c r="B1043" s="14">
        <v>7</v>
      </c>
      <c r="C1043" s="11">
        <v>47213</v>
      </c>
      <c r="D1043" s="12">
        <v>423000</v>
      </c>
      <c r="E1043" s="12">
        <v>423800.08</v>
      </c>
      <c r="F1043" s="12">
        <v>428385.5</v>
      </c>
    </row>
    <row r="1044" spans="1:6">
      <c r="A1044" s="13" t="s">
        <v>812</v>
      </c>
      <c r="B1044" s="14">
        <v>6.95</v>
      </c>
      <c r="C1044" s="11">
        <v>46979</v>
      </c>
      <c r="D1044" s="12">
        <v>236000</v>
      </c>
      <c r="E1044" s="12">
        <v>239351.08</v>
      </c>
      <c r="F1044" s="12">
        <v>241119.03</v>
      </c>
    </row>
    <row r="1045" spans="1:6">
      <c r="A1045" s="13" t="s">
        <v>813</v>
      </c>
      <c r="B1045" s="14">
        <v>5.65</v>
      </c>
      <c r="C1045" s="11">
        <v>47027</v>
      </c>
      <c r="D1045" s="12">
        <v>88000</v>
      </c>
      <c r="E1045" s="12">
        <v>87882.08</v>
      </c>
      <c r="F1045" s="12">
        <v>89480.99</v>
      </c>
    </row>
    <row r="1046" spans="1:6">
      <c r="A1046" s="13" t="s">
        <v>814</v>
      </c>
      <c r="B1046" s="14">
        <v>3.25</v>
      </c>
      <c r="C1046" s="11">
        <v>46204</v>
      </c>
      <c r="D1046" s="12">
        <v>426000</v>
      </c>
      <c r="E1046" s="12">
        <v>405547.74</v>
      </c>
      <c r="F1046" s="12">
        <v>409559.61</v>
      </c>
    </row>
    <row r="1047" spans="1:6">
      <c r="A1047" s="13" t="s">
        <v>815</v>
      </c>
      <c r="B1047" s="14">
        <v>4.99</v>
      </c>
      <c r="C1047" s="11">
        <v>46464</v>
      </c>
      <c r="D1047" s="12">
        <v>700000</v>
      </c>
      <c r="E1047" s="12">
        <v>700000</v>
      </c>
      <c r="F1047" s="12">
        <v>699153.46</v>
      </c>
    </row>
    <row r="1048" spans="1:6">
      <c r="A1048" s="13" t="s">
        <v>816</v>
      </c>
      <c r="B1048" s="14">
        <v>3.5</v>
      </c>
      <c r="C1048" s="11">
        <v>11428</v>
      </c>
      <c r="D1048" s="12">
        <v>208000</v>
      </c>
      <c r="E1048" s="12">
        <v>181509.12</v>
      </c>
      <c r="F1048" s="12">
        <v>186870.57</v>
      </c>
    </row>
    <row r="1049" spans="1:6">
      <c r="A1049" s="13" t="s">
        <v>817</v>
      </c>
      <c r="B1049" s="14">
        <v>2.75</v>
      </c>
      <c r="C1049" s="11">
        <v>11567</v>
      </c>
      <c r="D1049" s="12">
        <v>455000</v>
      </c>
      <c r="E1049" s="12">
        <v>361897.75</v>
      </c>
      <c r="F1049" s="12">
        <v>370685.58</v>
      </c>
    </row>
    <row r="1050" spans="1:6">
      <c r="A1050" s="13" t="s">
        <v>818</v>
      </c>
      <c r="B1050" s="14">
        <v>3.9</v>
      </c>
      <c r="C1050" s="11">
        <v>11154</v>
      </c>
      <c r="D1050" s="12">
        <v>105000</v>
      </c>
      <c r="E1050" s="12">
        <v>94884.3</v>
      </c>
      <c r="F1050" s="12">
        <v>97414.61</v>
      </c>
    </row>
    <row r="1051" spans="1:6">
      <c r="A1051" s="13" t="s">
        <v>819</v>
      </c>
      <c r="B1051" s="14">
        <v>6.1</v>
      </c>
      <c r="C1051" s="11">
        <v>12373</v>
      </c>
      <c r="D1051" s="12">
        <v>102000</v>
      </c>
      <c r="E1051" s="12">
        <v>102278.46</v>
      </c>
      <c r="F1051" s="12">
        <v>105677.78</v>
      </c>
    </row>
    <row r="1052" spans="1:6">
      <c r="A1052" s="13" t="s">
        <v>820</v>
      </c>
      <c r="B1052" s="14">
        <v>5.25</v>
      </c>
      <c r="C1052" s="11">
        <v>47007</v>
      </c>
      <c r="D1052" s="12">
        <v>493000</v>
      </c>
      <c r="E1052" s="12">
        <v>492142.18</v>
      </c>
      <c r="F1052" s="12">
        <v>498642.1</v>
      </c>
    </row>
    <row r="1053" spans="1:6">
      <c r="A1053" s="13" t="s">
        <v>821</v>
      </c>
      <c r="B1053" s="14">
        <v>4.95</v>
      </c>
      <c r="C1053" s="11">
        <v>18263</v>
      </c>
      <c r="D1053" s="12">
        <v>121000</v>
      </c>
      <c r="E1053" s="12">
        <v>113328.02</v>
      </c>
      <c r="F1053" s="12">
        <v>118522.66</v>
      </c>
    </row>
    <row r="1054" spans="1:6">
      <c r="A1054" s="13" t="s">
        <v>822</v>
      </c>
      <c r="B1054" s="14">
        <v>1.27</v>
      </c>
      <c r="C1054" s="11">
        <v>46448</v>
      </c>
      <c r="D1054" s="12">
        <v>73000</v>
      </c>
      <c r="E1054" s="12">
        <v>65092.639999999999</v>
      </c>
      <c r="F1054" s="12">
        <v>67885.600000000006</v>
      </c>
    </row>
    <row r="1055" spans="1:6">
      <c r="A1055" s="13" t="s">
        <v>823</v>
      </c>
      <c r="B1055" s="14">
        <v>4.97</v>
      </c>
      <c r="C1055" s="11">
        <v>12257</v>
      </c>
      <c r="D1055" s="12">
        <v>25000</v>
      </c>
      <c r="E1055" s="12">
        <v>22771.5</v>
      </c>
      <c r="F1055" s="12">
        <v>23574.43</v>
      </c>
    </row>
    <row r="1056" spans="1:6">
      <c r="A1056" s="13" t="s">
        <v>824</v>
      </c>
      <c r="B1056" s="14">
        <v>5.78</v>
      </c>
      <c r="C1056" s="11">
        <v>47281</v>
      </c>
      <c r="D1056" s="12">
        <v>160000</v>
      </c>
      <c r="E1056" s="12">
        <v>160000</v>
      </c>
      <c r="F1056" s="12">
        <v>162422.59</v>
      </c>
    </row>
    <row r="1057" spans="1:6">
      <c r="A1057" s="13" t="s">
        <v>825</v>
      </c>
      <c r="B1057" s="14">
        <v>4.7</v>
      </c>
      <c r="C1057" s="11">
        <v>11093</v>
      </c>
      <c r="D1057" s="12">
        <v>157000</v>
      </c>
      <c r="E1057" s="12">
        <v>149692.15</v>
      </c>
      <c r="F1057" s="12">
        <v>151883.59</v>
      </c>
    </row>
    <row r="1058" spans="1:6">
      <c r="A1058" s="13" t="s">
        <v>194</v>
      </c>
      <c r="B1058" s="14">
        <v>4.28</v>
      </c>
      <c r="C1058" s="11">
        <v>11763</v>
      </c>
      <c r="D1058" s="12">
        <v>323000</v>
      </c>
      <c r="E1058" s="12">
        <v>284137.64</v>
      </c>
      <c r="F1058" s="12">
        <v>281923.3</v>
      </c>
    </row>
    <row r="1059" spans="1:6">
      <c r="A1059" s="13" t="s">
        <v>826</v>
      </c>
      <c r="B1059" s="14">
        <v>4.88</v>
      </c>
      <c r="C1059" s="11">
        <v>47164</v>
      </c>
      <c r="D1059" s="12">
        <v>652000</v>
      </c>
      <c r="E1059" s="12">
        <v>647527.28</v>
      </c>
      <c r="F1059" s="12">
        <v>649963.09</v>
      </c>
    </row>
    <row r="1060" spans="1:6">
      <c r="A1060" s="13" t="s">
        <v>195</v>
      </c>
      <c r="B1060" s="14">
        <v>3.53</v>
      </c>
      <c r="C1060" s="11">
        <v>46836</v>
      </c>
      <c r="D1060" s="12">
        <v>225000</v>
      </c>
      <c r="E1060" s="12">
        <v>211628.25</v>
      </c>
      <c r="F1060" s="12">
        <v>214615.7</v>
      </c>
    </row>
    <row r="1061" spans="1:6">
      <c r="A1061" s="13" t="s">
        <v>827</v>
      </c>
      <c r="B1061" s="14">
        <v>5.88</v>
      </c>
      <c r="C1061" s="11">
        <v>18261</v>
      </c>
      <c r="D1061" s="12">
        <v>34000</v>
      </c>
      <c r="E1061" s="12">
        <v>33320</v>
      </c>
      <c r="F1061" s="12">
        <v>33844.639999999999</v>
      </c>
    </row>
    <row r="1062" spans="1:6">
      <c r="A1062" s="13" t="s">
        <v>828</v>
      </c>
      <c r="B1062" s="14">
        <v>5.57</v>
      </c>
      <c r="C1062" s="11">
        <v>47324</v>
      </c>
      <c r="D1062" s="12">
        <v>191000</v>
      </c>
      <c r="E1062" s="12">
        <v>191000</v>
      </c>
      <c r="F1062" s="12">
        <v>192732.78</v>
      </c>
    </row>
    <row r="1063" spans="1:6">
      <c r="A1063" s="13" t="s">
        <v>829</v>
      </c>
      <c r="B1063" s="14">
        <v>3.1</v>
      </c>
      <c r="C1063" s="11">
        <v>11720</v>
      </c>
      <c r="D1063" s="12">
        <v>420000</v>
      </c>
      <c r="E1063" s="12">
        <v>338100</v>
      </c>
      <c r="F1063" s="12">
        <v>341474.7</v>
      </c>
    </row>
    <row r="1064" spans="1:6">
      <c r="A1064" s="13" t="s">
        <v>830</v>
      </c>
      <c r="B1064" s="14">
        <v>5.54</v>
      </c>
      <c r="C1064" s="11">
        <v>47074</v>
      </c>
      <c r="D1064" s="12">
        <v>600000</v>
      </c>
      <c r="E1064" s="12">
        <v>600000</v>
      </c>
      <c r="F1064" s="12">
        <v>613725.46</v>
      </c>
    </row>
    <row r="1065" spans="1:6">
      <c r="A1065" s="13" t="s">
        <v>831</v>
      </c>
      <c r="B1065" s="14">
        <v>4.6500000000000004</v>
      </c>
      <c r="C1065" s="11">
        <v>46553</v>
      </c>
      <c r="D1065" s="12">
        <v>133000</v>
      </c>
      <c r="E1065" s="12">
        <v>130739</v>
      </c>
      <c r="F1065" s="12">
        <v>130673.24</v>
      </c>
    </row>
    <row r="1066" spans="1:6">
      <c r="A1066" s="13"/>
      <c r="B1066" s="14"/>
      <c r="C1066" s="11"/>
      <c r="D1066" s="12"/>
      <c r="E1066" s="12"/>
      <c r="F1066" s="12"/>
    </row>
    <row r="1067" spans="1:6">
      <c r="A1067" s="17" t="s">
        <v>203</v>
      </c>
      <c r="E1067" s="18"/>
      <c r="F1067" s="18"/>
    </row>
    <row r="1068" spans="1:6">
      <c r="A1068" s="13" t="s">
        <v>223</v>
      </c>
      <c r="B1068" s="14">
        <v>4</v>
      </c>
      <c r="C1068" s="11">
        <v>19480</v>
      </c>
      <c r="D1068" s="12">
        <v>723162.96</v>
      </c>
      <c r="E1068" s="12">
        <v>670507.66</v>
      </c>
      <c r="F1068" s="12">
        <v>662018.97</v>
      </c>
    </row>
    <row r="1069" spans="1:6">
      <c r="A1069" s="13" t="s">
        <v>223</v>
      </c>
      <c r="B1069" s="14">
        <v>3</v>
      </c>
      <c r="C1069" s="11">
        <v>19146</v>
      </c>
      <c r="D1069" s="12">
        <v>837982.55</v>
      </c>
      <c r="E1069" s="12">
        <v>718308.17</v>
      </c>
      <c r="F1069" s="12">
        <v>713602.49</v>
      </c>
    </row>
    <row r="1070" spans="1:6">
      <c r="A1070" s="13" t="s">
        <v>832</v>
      </c>
      <c r="B1070" s="14">
        <v>5.5</v>
      </c>
      <c r="C1070" s="11">
        <v>19876</v>
      </c>
      <c r="D1070" s="12">
        <v>796756.46</v>
      </c>
      <c r="E1070" s="12">
        <v>790407.31</v>
      </c>
      <c r="F1070" s="12">
        <v>785961.76</v>
      </c>
    </row>
    <row r="1071" spans="1:6">
      <c r="A1071" s="13" t="s">
        <v>833</v>
      </c>
      <c r="B1071" s="14">
        <v>7</v>
      </c>
      <c r="C1071" s="11">
        <v>19713</v>
      </c>
      <c r="D1071" s="12">
        <v>684328.99</v>
      </c>
      <c r="E1071" s="12">
        <v>699619.46</v>
      </c>
      <c r="F1071" s="12">
        <v>697218.21</v>
      </c>
    </row>
    <row r="1072" spans="1:6">
      <c r="A1072" s="13" t="s">
        <v>834</v>
      </c>
      <c r="B1072" s="14">
        <v>6</v>
      </c>
      <c r="C1072" s="11">
        <v>19864</v>
      </c>
      <c r="D1072" s="12">
        <v>1372093.88</v>
      </c>
      <c r="E1072" s="12">
        <v>1394283.22</v>
      </c>
      <c r="F1072" s="12">
        <v>1378677.41</v>
      </c>
    </row>
    <row r="1073" spans="1:6">
      <c r="A1073" s="13" t="s">
        <v>835</v>
      </c>
      <c r="B1073" s="14">
        <v>6.5</v>
      </c>
      <c r="C1073" s="11">
        <v>19744</v>
      </c>
      <c r="D1073" s="12">
        <v>742684.75</v>
      </c>
      <c r="E1073" s="12">
        <v>756958.23</v>
      </c>
      <c r="F1073" s="12">
        <v>753694.06</v>
      </c>
    </row>
    <row r="1074" spans="1:6">
      <c r="A1074" s="13" t="s">
        <v>472</v>
      </c>
      <c r="B1074" s="14">
        <v>6</v>
      </c>
      <c r="C1074" s="11">
        <v>19895</v>
      </c>
      <c r="D1074" s="12">
        <v>700000</v>
      </c>
      <c r="E1074" s="12">
        <v>704812.5</v>
      </c>
      <c r="F1074" s="12">
        <v>703358.71</v>
      </c>
    </row>
    <row r="1075" spans="1:6">
      <c r="A1075" s="13"/>
      <c r="B1075" s="14"/>
      <c r="C1075" s="11"/>
      <c r="D1075" s="12"/>
      <c r="E1075" s="12"/>
      <c r="F1075" s="12"/>
    </row>
    <row r="1076" spans="1:6">
      <c r="A1076" s="17" t="s">
        <v>486</v>
      </c>
      <c r="B1076" s="14"/>
      <c r="C1076" s="11"/>
      <c r="D1076" s="12"/>
      <c r="E1076" s="12"/>
      <c r="F1076" s="12"/>
    </row>
    <row r="1077" spans="1:6">
      <c r="A1077" s="13" t="s">
        <v>487</v>
      </c>
      <c r="B1077" s="14">
        <v>4</v>
      </c>
      <c r="C1077" s="11">
        <v>47149</v>
      </c>
      <c r="D1077" s="12">
        <v>4251000</v>
      </c>
      <c r="E1077" s="12">
        <v>4197696.45</v>
      </c>
      <c r="F1077" s="12">
        <v>4185574.47</v>
      </c>
    </row>
    <row r="1078" spans="1:6">
      <c r="A1078" s="13" t="s">
        <v>487</v>
      </c>
      <c r="B1078" s="14">
        <v>4.5</v>
      </c>
      <c r="C1078" s="11">
        <v>46112</v>
      </c>
      <c r="D1078" s="12">
        <v>9742000</v>
      </c>
      <c r="E1078" s="12">
        <v>9692738.4800000004</v>
      </c>
      <c r="F1078" s="12">
        <v>9691006.6699999999</v>
      </c>
    </row>
    <row r="1079" spans="1:6">
      <c r="A1079" s="13" t="s">
        <v>487</v>
      </c>
      <c r="B1079" s="14">
        <v>4</v>
      </c>
      <c r="C1079" s="11">
        <v>12465</v>
      </c>
      <c r="D1079" s="12">
        <v>4054000</v>
      </c>
      <c r="E1079" s="12">
        <v>3975137.03</v>
      </c>
      <c r="F1079" s="12">
        <v>3934913.75</v>
      </c>
    </row>
    <row r="1080" spans="1:6">
      <c r="A1080" s="13" t="s">
        <v>836</v>
      </c>
      <c r="B1080" s="14">
        <v>4.88</v>
      </c>
      <c r="C1080" s="11">
        <v>11262</v>
      </c>
      <c r="D1080" s="12">
        <v>6596000</v>
      </c>
      <c r="E1080" s="12">
        <v>6770870.0099999998</v>
      </c>
      <c r="F1080" s="12">
        <v>6782285.4900000002</v>
      </c>
    </row>
    <row r="1081" spans="1:6">
      <c r="A1081" s="13"/>
      <c r="B1081" s="14"/>
      <c r="C1081" s="11"/>
      <c r="D1081" s="12"/>
      <c r="E1081" s="12"/>
      <c r="F1081" s="12"/>
    </row>
    <row r="1082" spans="1:6">
      <c r="A1082" s="17" t="s">
        <v>493</v>
      </c>
      <c r="B1082" s="14"/>
      <c r="C1082" s="11"/>
      <c r="D1082" s="12"/>
      <c r="E1082" s="12"/>
      <c r="F1082" s="12"/>
    </row>
    <row r="1083" spans="1:6" ht="15">
      <c r="A1083" s="13" t="s">
        <v>494</v>
      </c>
      <c r="B1083" s="14">
        <v>5.17</v>
      </c>
      <c r="C1083" s="11"/>
      <c r="D1083" s="12">
        <v>2719875.9</v>
      </c>
      <c r="E1083" s="15">
        <v>2719875.9</v>
      </c>
      <c r="F1083" s="15">
        <v>2719875.9</v>
      </c>
    </row>
    <row r="1084" spans="1:6">
      <c r="A1084" s="13" t="s">
        <v>837</v>
      </c>
      <c r="B1084" s="14"/>
      <c r="C1084" s="11"/>
      <c r="D1084" s="12"/>
      <c r="E1084" s="12">
        <v>71224977.590000004</v>
      </c>
      <c r="F1084" s="12">
        <v>71541427.629999995</v>
      </c>
    </row>
    <row r="1085" spans="1:6">
      <c r="A1085" s="13"/>
      <c r="B1085" s="14"/>
      <c r="C1085" s="11"/>
      <c r="D1085" s="12"/>
      <c r="E1085" s="12"/>
      <c r="F1085" s="12"/>
    </row>
    <row r="1086" spans="1:6">
      <c r="A1086" s="10" t="s">
        <v>838</v>
      </c>
      <c r="B1086" s="14"/>
      <c r="C1086" s="11"/>
      <c r="D1086" s="12"/>
      <c r="E1086" s="12"/>
      <c r="F1086" s="12"/>
    </row>
    <row r="1087" spans="1:6">
      <c r="A1087" s="17" t="s">
        <v>32</v>
      </c>
    </row>
    <row r="1088" spans="1:6">
      <c r="A1088" s="13" t="s">
        <v>839</v>
      </c>
      <c r="B1088" s="14">
        <v>4.87</v>
      </c>
      <c r="C1088" s="11">
        <v>46888</v>
      </c>
      <c r="D1088" s="12">
        <v>185000</v>
      </c>
      <c r="E1088" s="12">
        <v>184983.59</v>
      </c>
      <c r="F1088" s="12">
        <v>184155.48</v>
      </c>
    </row>
    <row r="1089" spans="1:6">
      <c r="A1089" s="13" t="s">
        <v>840</v>
      </c>
      <c r="B1089" s="14">
        <v>5.23</v>
      </c>
      <c r="C1089" s="11">
        <v>47224</v>
      </c>
      <c r="D1089" s="12">
        <v>195000</v>
      </c>
      <c r="E1089" s="12">
        <v>194960.03</v>
      </c>
      <c r="F1089" s="12">
        <v>196825.28</v>
      </c>
    </row>
    <row r="1090" spans="1:6">
      <c r="A1090" s="13" t="s">
        <v>841</v>
      </c>
      <c r="B1090" s="14">
        <v>4.72</v>
      </c>
      <c r="C1090" s="11">
        <v>47164</v>
      </c>
      <c r="D1090" s="12">
        <v>430000</v>
      </c>
      <c r="E1090" s="12">
        <v>429957.3</v>
      </c>
      <c r="F1090" s="12">
        <v>426250.4</v>
      </c>
    </row>
    <row r="1091" spans="1:6">
      <c r="A1091" s="13" t="s">
        <v>842</v>
      </c>
      <c r="B1091" s="14">
        <v>4.9800000000000004</v>
      </c>
      <c r="C1091" s="11">
        <v>46471</v>
      </c>
      <c r="D1091" s="12">
        <v>200000</v>
      </c>
      <c r="E1091" s="12">
        <v>199995.04</v>
      </c>
      <c r="F1091" s="12">
        <v>198923.96</v>
      </c>
    </row>
    <row r="1092" spans="1:6">
      <c r="A1092" s="13" t="s">
        <v>843</v>
      </c>
      <c r="B1092" s="14">
        <v>6.2</v>
      </c>
      <c r="C1092" s="11">
        <v>14380</v>
      </c>
      <c r="D1092" s="12">
        <v>243079.84</v>
      </c>
      <c r="E1092" s="12">
        <v>243075.97</v>
      </c>
      <c r="F1092" s="12">
        <v>245285.79</v>
      </c>
    </row>
    <row r="1093" spans="1:6">
      <c r="A1093" s="13" t="s">
        <v>844</v>
      </c>
      <c r="B1093" s="14">
        <v>4.8099999999999996</v>
      </c>
      <c r="C1093" s="11">
        <v>46980</v>
      </c>
      <c r="D1093" s="12">
        <v>300000</v>
      </c>
      <c r="E1093" s="12">
        <v>299949.45</v>
      </c>
      <c r="F1093" s="12">
        <v>297530.46000000002</v>
      </c>
    </row>
    <row r="1094" spans="1:6">
      <c r="A1094" s="13" t="s">
        <v>845</v>
      </c>
      <c r="B1094" s="14">
        <v>4.3099999999999996</v>
      </c>
      <c r="C1094" s="11">
        <v>46827</v>
      </c>
      <c r="D1094" s="12">
        <v>370000</v>
      </c>
      <c r="E1094" s="12">
        <v>369978.54</v>
      </c>
      <c r="F1094" s="12">
        <v>364424.06</v>
      </c>
    </row>
    <row r="1095" spans="1:6">
      <c r="A1095" s="13" t="s">
        <v>846</v>
      </c>
      <c r="B1095" s="14">
        <v>5.53</v>
      </c>
      <c r="C1095" s="11">
        <v>46980</v>
      </c>
      <c r="D1095" s="12">
        <v>230000</v>
      </c>
      <c r="E1095" s="12">
        <v>229985.74</v>
      </c>
      <c r="F1095" s="12">
        <v>230582.89</v>
      </c>
    </row>
    <row r="1096" spans="1:6">
      <c r="A1096" s="13" t="s">
        <v>499</v>
      </c>
      <c r="B1096" s="14">
        <v>1.06</v>
      </c>
      <c r="C1096" s="11">
        <v>46645</v>
      </c>
      <c r="D1096" s="12">
        <v>375000</v>
      </c>
      <c r="E1096" s="12">
        <v>345659.18</v>
      </c>
      <c r="F1096" s="12">
        <v>355575.75</v>
      </c>
    </row>
    <row r="1097" spans="1:6">
      <c r="A1097" s="13" t="s">
        <v>847</v>
      </c>
      <c r="B1097" s="14">
        <v>5.45</v>
      </c>
      <c r="C1097" s="11">
        <v>46920</v>
      </c>
      <c r="D1097" s="12">
        <v>255000</v>
      </c>
      <c r="E1097" s="12">
        <v>254990.16</v>
      </c>
      <c r="F1097" s="12">
        <v>255807.56</v>
      </c>
    </row>
    <row r="1098" spans="1:6">
      <c r="A1098" s="13" t="s">
        <v>38</v>
      </c>
      <c r="B1098" s="14">
        <v>5.69</v>
      </c>
      <c r="C1098" s="11">
        <v>46980</v>
      </c>
      <c r="D1098" s="12">
        <v>260000</v>
      </c>
      <c r="E1098" s="12">
        <v>259941.21</v>
      </c>
      <c r="F1098" s="12">
        <v>261676.61</v>
      </c>
    </row>
    <row r="1099" spans="1:6">
      <c r="A1099" s="13" t="s">
        <v>848</v>
      </c>
      <c r="B1099" s="14">
        <v>5.48</v>
      </c>
      <c r="C1099" s="11">
        <v>46860</v>
      </c>
      <c r="D1099" s="12">
        <v>315000</v>
      </c>
      <c r="E1099" s="12">
        <v>314986.33</v>
      </c>
      <c r="F1099" s="12">
        <v>315899.58</v>
      </c>
    </row>
    <row r="1100" spans="1:6">
      <c r="A1100" s="13" t="s">
        <v>849</v>
      </c>
      <c r="B1100" s="14">
        <v>0.85</v>
      </c>
      <c r="C1100" s="11">
        <v>15445</v>
      </c>
      <c r="D1100" s="12">
        <v>375000</v>
      </c>
      <c r="E1100" s="12">
        <v>347607.42</v>
      </c>
      <c r="F1100" s="12">
        <v>358885.43</v>
      </c>
    </row>
    <row r="1101" spans="1:6">
      <c r="A1101" s="13" t="s">
        <v>850</v>
      </c>
      <c r="B1101" s="14">
        <v>5.28</v>
      </c>
      <c r="C1101" s="11">
        <v>47102</v>
      </c>
      <c r="D1101" s="12">
        <v>280000</v>
      </c>
      <c r="E1101" s="12">
        <v>279973.84999999998</v>
      </c>
      <c r="F1101" s="12">
        <v>280931.53000000003</v>
      </c>
    </row>
    <row r="1102" spans="1:6">
      <c r="A1102" s="13" t="s">
        <v>851</v>
      </c>
      <c r="B1102" s="14">
        <v>6.07</v>
      </c>
      <c r="C1102" s="11">
        <v>47284</v>
      </c>
      <c r="D1102" s="12">
        <v>174902.36</v>
      </c>
      <c r="E1102" s="12">
        <v>176118.48</v>
      </c>
      <c r="F1102" s="12">
        <v>175210.5</v>
      </c>
    </row>
    <row r="1103" spans="1:6">
      <c r="A1103" s="13" t="s">
        <v>852</v>
      </c>
      <c r="B1103" s="14">
        <v>5.38</v>
      </c>
      <c r="C1103" s="11">
        <v>11344</v>
      </c>
      <c r="D1103" s="12">
        <v>185000</v>
      </c>
      <c r="E1103" s="12">
        <v>184980.32</v>
      </c>
      <c r="F1103" s="12">
        <v>184454.62</v>
      </c>
    </row>
    <row r="1104" spans="1:6">
      <c r="A1104" s="13" t="s">
        <v>853</v>
      </c>
      <c r="B1104" s="14">
        <v>4.3099999999999996</v>
      </c>
      <c r="C1104" s="11">
        <v>46645</v>
      </c>
      <c r="D1104" s="12">
        <v>400000</v>
      </c>
      <c r="E1104" s="12">
        <v>399765.63</v>
      </c>
      <c r="F1104" s="12">
        <v>394327</v>
      </c>
    </row>
    <row r="1105" spans="1:6">
      <c r="A1105" s="13" t="s">
        <v>854</v>
      </c>
      <c r="B1105" s="14">
        <v>5.08</v>
      </c>
      <c r="C1105" s="11">
        <v>46280</v>
      </c>
      <c r="D1105" s="12">
        <v>350000</v>
      </c>
      <c r="E1105" s="12">
        <v>351597.66</v>
      </c>
      <c r="F1105" s="12">
        <v>348287.56</v>
      </c>
    </row>
    <row r="1106" spans="1:6">
      <c r="A1106" s="13" t="s">
        <v>47</v>
      </c>
      <c r="B1106" s="14">
        <v>5.28</v>
      </c>
      <c r="C1106" s="11">
        <v>46770</v>
      </c>
      <c r="D1106" s="12">
        <v>350000</v>
      </c>
      <c r="E1106" s="12">
        <v>349911.59</v>
      </c>
      <c r="F1106" s="12">
        <v>350147.67</v>
      </c>
    </row>
    <row r="1107" spans="1:6">
      <c r="A1107" s="13" t="s">
        <v>855</v>
      </c>
      <c r="B1107" s="14">
        <v>2.84</v>
      </c>
      <c r="C1107" s="11">
        <v>18278</v>
      </c>
      <c r="D1107" s="12">
        <v>225000</v>
      </c>
      <c r="E1107" s="12">
        <v>213187.5</v>
      </c>
      <c r="F1107" s="12">
        <v>221048.12</v>
      </c>
    </row>
    <row r="1108" spans="1:6">
      <c r="A1108" s="13" t="s">
        <v>856</v>
      </c>
      <c r="B1108" s="14">
        <v>4.95</v>
      </c>
      <c r="C1108" s="11">
        <v>47259</v>
      </c>
      <c r="D1108" s="12">
        <v>210000</v>
      </c>
      <c r="E1108" s="12">
        <v>209986.54</v>
      </c>
      <c r="F1108" s="12">
        <v>208708</v>
      </c>
    </row>
    <row r="1109" spans="1:6">
      <c r="A1109" s="13" t="s">
        <v>857</v>
      </c>
      <c r="B1109" s="14">
        <v>4.91</v>
      </c>
      <c r="C1109" s="11">
        <v>46895</v>
      </c>
      <c r="D1109" s="12">
        <v>375000</v>
      </c>
      <c r="E1109" s="12">
        <v>378706.06</v>
      </c>
      <c r="F1109" s="12">
        <v>372970.76</v>
      </c>
    </row>
    <row r="1110" spans="1:6">
      <c r="A1110" s="13" t="s">
        <v>858</v>
      </c>
      <c r="B1110" s="14">
        <v>4.93</v>
      </c>
      <c r="C1110" s="11">
        <v>13326</v>
      </c>
      <c r="D1110" s="12">
        <v>350000</v>
      </c>
      <c r="E1110" s="12">
        <v>349909.07</v>
      </c>
      <c r="F1110" s="12">
        <v>349856.43</v>
      </c>
    </row>
    <row r="1111" spans="1:6">
      <c r="A1111" s="13" t="s">
        <v>53</v>
      </c>
      <c r="B1111" s="14">
        <v>5.98</v>
      </c>
      <c r="C1111" s="11">
        <v>46706</v>
      </c>
      <c r="D1111" s="12">
        <v>200000</v>
      </c>
      <c r="E1111" s="12">
        <v>199989.3</v>
      </c>
      <c r="F1111" s="12">
        <v>200353.8</v>
      </c>
    </row>
    <row r="1112" spans="1:6">
      <c r="A1112" s="13" t="s">
        <v>859</v>
      </c>
      <c r="B1112" s="14">
        <v>5.49</v>
      </c>
      <c r="C1112" s="11">
        <v>14294</v>
      </c>
      <c r="D1112" s="12">
        <v>200000</v>
      </c>
      <c r="E1112" s="12">
        <v>199985.54</v>
      </c>
      <c r="F1112" s="12">
        <v>200033.92000000001</v>
      </c>
    </row>
    <row r="1113" spans="1:6">
      <c r="A1113" s="13" t="s">
        <v>696</v>
      </c>
      <c r="B1113" s="14">
        <v>5.21</v>
      </c>
      <c r="C1113" s="11">
        <v>12298</v>
      </c>
      <c r="D1113" s="12">
        <v>307084.13</v>
      </c>
      <c r="E1113" s="12">
        <v>307084.13</v>
      </c>
      <c r="F1113" s="12">
        <v>307698.88</v>
      </c>
    </row>
    <row r="1114" spans="1:6">
      <c r="A1114" s="13" t="s">
        <v>860</v>
      </c>
      <c r="B1114" s="14">
        <v>5.69</v>
      </c>
      <c r="C1114" s="11">
        <v>12307</v>
      </c>
      <c r="D1114" s="12">
        <v>395499.4</v>
      </c>
      <c r="E1114" s="12">
        <v>396046.8</v>
      </c>
      <c r="F1114" s="12">
        <v>404479.93</v>
      </c>
    </row>
    <row r="1115" spans="1:6">
      <c r="A1115" s="13" t="s">
        <v>861</v>
      </c>
      <c r="B1115" s="14">
        <v>5.3</v>
      </c>
      <c r="C1115" s="11">
        <v>46645</v>
      </c>
      <c r="D1115" s="12">
        <v>400000</v>
      </c>
      <c r="E1115" s="12">
        <v>408765.63</v>
      </c>
      <c r="F1115" s="12">
        <v>399394.72</v>
      </c>
    </row>
    <row r="1116" spans="1:6">
      <c r="A1116" s="13" t="s">
        <v>862</v>
      </c>
      <c r="B1116" s="14">
        <v>5.66</v>
      </c>
      <c r="C1116" s="11">
        <v>46346</v>
      </c>
      <c r="D1116" s="12">
        <v>325000</v>
      </c>
      <c r="E1116" s="12">
        <v>324941.27</v>
      </c>
      <c r="F1116" s="12">
        <v>326122.94</v>
      </c>
    </row>
    <row r="1117" spans="1:6">
      <c r="A1117" s="13" t="s">
        <v>520</v>
      </c>
      <c r="B1117" s="14">
        <v>4.8899999999999997</v>
      </c>
      <c r="C1117" s="11">
        <v>46856</v>
      </c>
      <c r="D1117" s="12">
        <v>450000</v>
      </c>
      <c r="E1117" s="12">
        <v>449992.94</v>
      </c>
      <c r="F1117" s="12">
        <v>448514.55</v>
      </c>
    </row>
    <row r="1118" spans="1:6">
      <c r="A1118" s="13" t="s">
        <v>863</v>
      </c>
      <c r="B1118" s="14">
        <v>5.82</v>
      </c>
      <c r="C1118" s="11">
        <v>46524</v>
      </c>
      <c r="D1118" s="12">
        <v>375000</v>
      </c>
      <c r="E1118" s="12">
        <v>374947.58</v>
      </c>
      <c r="F1118" s="12">
        <v>375801.45</v>
      </c>
    </row>
    <row r="1119" spans="1:6">
      <c r="A1119" s="13"/>
      <c r="B1119" s="14"/>
      <c r="C1119" s="11"/>
      <c r="D1119" s="12"/>
      <c r="E1119" s="12"/>
      <c r="F1119" s="12"/>
    </row>
    <row r="1120" spans="1:6">
      <c r="A1120" s="17" t="s">
        <v>59</v>
      </c>
    </row>
    <row r="1121" spans="1:6">
      <c r="A1121" s="13" t="s">
        <v>864</v>
      </c>
      <c r="B1121" s="14">
        <v>5.05</v>
      </c>
      <c r="C1121" s="11">
        <v>46798</v>
      </c>
      <c r="D1121" s="12">
        <v>275000</v>
      </c>
      <c r="E1121" s="12">
        <v>258833.01</v>
      </c>
      <c r="F1121" s="12">
        <v>266102.87</v>
      </c>
    </row>
    <row r="1122" spans="1:6">
      <c r="A1122" s="13" t="s">
        <v>865</v>
      </c>
      <c r="B1122" s="14">
        <v>5.75</v>
      </c>
      <c r="C1122" s="11">
        <v>20560</v>
      </c>
      <c r="D1122" s="12">
        <v>335000</v>
      </c>
      <c r="E1122" s="12">
        <v>338336.9</v>
      </c>
      <c r="F1122" s="12">
        <v>334293.05</v>
      </c>
    </row>
    <row r="1123" spans="1:6">
      <c r="A1123" s="13" t="s">
        <v>866</v>
      </c>
      <c r="B1123" s="14">
        <v>2.95</v>
      </c>
      <c r="C1123" s="11">
        <v>14129</v>
      </c>
      <c r="D1123" s="12">
        <v>300000</v>
      </c>
      <c r="E1123" s="12">
        <v>267281.25</v>
      </c>
      <c r="F1123" s="12">
        <v>281373.53999999998</v>
      </c>
    </row>
    <row r="1124" spans="1:6">
      <c r="A1124" s="13" t="s">
        <v>867</v>
      </c>
      <c r="B1124" s="14">
        <v>6.04</v>
      </c>
      <c r="C1124" s="11">
        <v>47097</v>
      </c>
      <c r="D1124" s="12">
        <v>362633.11</v>
      </c>
      <c r="E1124" s="12">
        <v>368797.86</v>
      </c>
      <c r="F1124" s="12">
        <v>363532.81</v>
      </c>
    </row>
    <row r="1125" spans="1:6">
      <c r="A1125" s="13" t="s">
        <v>868</v>
      </c>
      <c r="B1125" s="14">
        <v>6.31</v>
      </c>
      <c r="C1125" s="11">
        <v>14866</v>
      </c>
      <c r="D1125" s="12">
        <v>225000</v>
      </c>
      <c r="E1125" s="12">
        <v>224999.28</v>
      </c>
      <c r="F1125" s="12">
        <v>230667.12</v>
      </c>
    </row>
    <row r="1126" spans="1:6">
      <c r="A1126" s="13" t="s">
        <v>869</v>
      </c>
      <c r="B1126" s="14">
        <v>5.8</v>
      </c>
      <c r="C1126" s="11">
        <v>14406</v>
      </c>
      <c r="D1126" s="12">
        <v>300000</v>
      </c>
      <c r="E1126" s="12">
        <v>300000</v>
      </c>
      <c r="F1126" s="12">
        <v>300253.38</v>
      </c>
    </row>
    <row r="1127" spans="1:6">
      <c r="A1127" s="13" t="s">
        <v>870</v>
      </c>
      <c r="B1127" s="14">
        <v>3.3</v>
      </c>
      <c r="C1127" s="11">
        <v>46746</v>
      </c>
      <c r="D1127" s="12">
        <v>328065.27</v>
      </c>
      <c r="E1127" s="12">
        <v>308740.18</v>
      </c>
      <c r="F1127" s="12">
        <v>312824.14</v>
      </c>
    </row>
    <row r="1128" spans="1:6">
      <c r="A1128" s="13" t="s">
        <v>871</v>
      </c>
      <c r="B1128" s="14">
        <v>2.38</v>
      </c>
      <c r="C1128" s="11">
        <v>47447</v>
      </c>
      <c r="D1128" s="12">
        <v>275748.31</v>
      </c>
      <c r="E1128" s="12">
        <v>237143.53</v>
      </c>
      <c r="F1128" s="12">
        <v>244758.42</v>
      </c>
    </row>
    <row r="1129" spans="1:6">
      <c r="A1129" s="13" t="s">
        <v>872</v>
      </c>
      <c r="B1129" s="14">
        <v>0.93</v>
      </c>
      <c r="C1129" s="11">
        <v>46563</v>
      </c>
      <c r="D1129" s="12">
        <v>480288.73</v>
      </c>
      <c r="E1129" s="12">
        <v>427606.79</v>
      </c>
      <c r="F1129" s="12">
        <v>431274.3</v>
      </c>
    </row>
    <row r="1130" spans="1:6">
      <c r="A1130" s="13" t="s">
        <v>873</v>
      </c>
      <c r="B1130" s="14">
        <v>6.44</v>
      </c>
      <c r="C1130" s="11">
        <v>13469</v>
      </c>
      <c r="D1130" s="12">
        <v>227172.84</v>
      </c>
      <c r="E1130" s="12">
        <v>224759.13</v>
      </c>
      <c r="F1130" s="12">
        <v>226462.92</v>
      </c>
    </row>
    <row r="1131" spans="1:6">
      <c r="A1131" s="13" t="s">
        <v>874</v>
      </c>
      <c r="B1131" s="14">
        <v>1.91</v>
      </c>
      <c r="C1131" s="11">
        <v>22574</v>
      </c>
      <c r="D1131" s="12">
        <v>285000</v>
      </c>
      <c r="E1131" s="12">
        <v>251334.38</v>
      </c>
      <c r="F1131" s="12">
        <v>253928.79</v>
      </c>
    </row>
    <row r="1132" spans="1:6">
      <c r="A1132" s="13"/>
      <c r="B1132" s="14"/>
      <c r="C1132" s="11"/>
      <c r="D1132" s="12"/>
      <c r="E1132" s="12"/>
      <c r="F1132" s="12"/>
    </row>
    <row r="1133" spans="1:6">
      <c r="A1133" s="17" t="s">
        <v>112</v>
      </c>
      <c r="B1133" s="14"/>
      <c r="C1133" s="11"/>
      <c r="D1133" s="12"/>
      <c r="E1133" s="12"/>
      <c r="F1133" s="12"/>
    </row>
    <row r="1134" spans="1:6">
      <c r="A1134" s="13" t="s">
        <v>875</v>
      </c>
      <c r="B1134" s="14">
        <v>3.3</v>
      </c>
      <c r="C1134" s="11">
        <v>11718</v>
      </c>
      <c r="D1134" s="12">
        <v>400000</v>
      </c>
      <c r="E1134" s="12">
        <v>331275</v>
      </c>
      <c r="F1134" s="12">
        <v>343686.55</v>
      </c>
    </row>
    <row r="1135" spans="1:6">
      <c r="A1135" s="13" t="s">
        <v>119</v>
      </c>
      <c r="B1135" s="14">
        <v>6.49</v>
      </c>
      <c r="C1135" s="11">
        <v>11626</v>
      </c>
      <c r="D1135" s="12">
        <v>200000</v>
      </c>
      <c r="E1135" s="12">
        <v>200170.8</v>
      </c>
      <c r="F1135" s="12">
        <v>213213.83</v>
      </c>
    </row>
    <row r="1136" spans="1:6">
      <c r="A1136" s="13" t="s">
        <v>876</v>
      </c>
      <c r="B1136" s="14">
        <v>5.05</v>
      </c>
      <c r="C1136" s="11">
        <v>47213</v>
      </c>
      <c r="D1136" s="12">
        <v>225000</v>
      </c>
      <c r="E1136" s="12">
        <v>224924.4</v>
      </c>
      <c r="F1136" s="12">
        <v>225674.69</v>
      </c>
    </row>
    <row r="1137" spans="1:6">
      <c r="A1137" s="13" t="s">
        <v>124</v>
      </c>
      <c r="B1137" s="14">
        <v>5.15</v>
      </c>
      <c r="C1137" s="11">
        <v>47178</v>
      </c>
      <c r="D1137" s="12">
        <v>175000</v>
      </c>
      <c r="E1137" s="12">
        <v>174756.75</v>
      </c>
      <c r="F1137" s="12">
        <v>174511.93</v>
      </c>
    </row>
    <row r="1138" spans="1:6">
      <c r="A1138" s="13" t="s">
        <v>877</v>
      </c>
      <c r="B1138" s="14">
        <v>3.15</v>
      </c>
      <c r="C1138" s="11">
        <v>11489</v>
      </c>
      <c r="D1138" s="12">
        <v>360000</v>
      </c>
      <c r="E1138" s="12">
        <v>311551.2</v>
      </c>
      <c r="F1138" s="12">
        <v>312127.89</v>
      </c>
    </row>
    <row r="1139" spans="1:6">
      <c r="A1139" s="13" t="s">
        <v>878</v>
      </c>
      <c r="B1139" s="14">
        <v>4.8499999999999996</v>
      </c>
      <c r="C1139" s="11">
        <v>47175</v>
      </c>
      <c r="D1139" s="12">
        <v>225000</v>
      </c>
      <c r="E1139" s="12">
        <v>224763.75</v>
      </c>
      <c r="F1139" s="12">
        <v>224549.33</v>
      </c>
    </row>
    <row r="1140" spans="1:6">
      <c r="A1140" s="13" t="s">
        <v>879</v>
      </c>
      <c r="B1140" s="14">
        <v>2.5499999999999998</v>
      </c>
      <c r="C1140" s="11">
        <v>12389</v>
      </c>
      <c r="D1140" s="12">
        <v>375000</v>
      </c>
      <c r="E1140" s="12">
        <v>301740</v>
      </c>
      <c r="F1140" s="12">
        <v>298180.13</v>
      </c>
    </row>
    <row r="1141" spans="1:6">
      <c r="A1141" s="13" t="s">
        <v>880</v>
      </c>
      <c r="B1141" s="14">
        <v>5.52</v>
      </c>
      <c r="C1141" s="11">
        <v>46471</v>
      </c>
      <c r="D1141" s="12">
        <v>305000</v>
      </c>
      <c r="E1141" s="12">
        <v>305000</v>
      </c>
      <c r="F1141" s="12">
        <v>305727.32</v>
      </c>
    </row>
    <row r="1142" spans="1:6">
      <c r="A1142" s="13" t="s">
        <v>881</v>
      </c>
      <c r="B1142" s="14">
        <v>3.59</v>
      </c>
      <c r="C1142" s="11">
        <v>46955</v>
      </c>
      <c r="D1142" s="12">
        <v>600000</v>
      </c>
      <c r="E1142" s="12">
        <v>563400</v>
      </c>
      <c r="F1142" s="12">
        <v>571069.46</v>
      </c>
    </row>
    <row r="1143" spans="1:6">
      <c r="A1143" s="13" t="s">
        <v>882</v>
      </c>
      <c r="B1143" s="14">
        <v>4.8499999999999996</v>
      </c>
      <c r="C1143" s="11">
        <v>10990</v>
      </c>
      <c r="D1143" s="12">
        <v>350000</v>
      </c>
      <c r="E1143" s="12">
        <v>348502</v>
      </c>
      <c r="F1143" s="12">
        <v>344375.97</v>
      </c>
    </row>
    <row r="1144" spans="1:6">
      <c r="A1144" s="13" t="s">
        <v>883</v>
      </c>
      <c r="B1144" s="14">
        <v>5.08</v>
      </c>
      <c r="C1144" s="11">
        <v>47276</v>
      </c>
      <c r="D1144" s="12">
        <v>210000</v>
      </c>
      <c r="E1144" s="12">
        <v>210000</v>
      </c>
      <c r="F1144" s="12">
        <v>209809.48</v>
      </c>
    </row>
    <row r="1145" spans="1:6">
      <c r="A1145" s="13" t="s">
        <v>884</v>
      </c>
      <c r="B1145" s="14">
        <v>5.8</v>
      </c>
      <c r="C1145" s="11">
        <v>47051</v>
      </c>
      <c r="D1145" s="12">
        <v>350000</v>
      </c>
      <c r="E1145" s="12">
        <v>365771</v>
      </c>
      <c r="F1145" s="12">
        <v>356608.79</v>
      </c>
    </row>
    <row r="1146" spans="1:6">
      <c r="A1146" s="13" t="s">
        <v>129</v>
      </c>
      <c r="B1146" s="14">
        <v>5.15</v>
      </c>
      <c r="C1146" s="11">
        <v>11079</v>
      </c>
      <c r="D1146" s="12">
        <v>235000</v>
      </c>
      <c r="E1146" s="12">
        <v>228347.15</v>
      </c>
      <c r="F1146" s="12">
        <v>225667.21</v>
      </c>
    </row>
    <row r="1147" spans="1:6">
      <c r="A1147" s="13" t="s">
        <v>885</v>
      </c>
      <c r="B1147" s="14">
        <v>1.63</v>
      </c>
      <c r="C1147" s="11">
        <v>45886</v>
      </c>
      <c r="D1147" s="12">
        <v>300000</v>
      </c>
      <c r="E1147" s="12">
        <v>277401</v>
      </c>
      <c r="F1147" s="12">
        <v>286928.27</v>
      </c>
    </row>
    <row r="1148" spans="1:6">
      <c r="A1148" s="13" t="s">
        <v>886</v>
      </c>
      <c r="B1148" s="14">
        <v>5.7</v>
      </c>
      <c r="C1148" s="11">
        <v>10990</v>
      </c>
      <c r="D1148" s="12">
        <v>135000</v>
      </c>
      <c r="E1148" s="12">
        <v>135178.20000000001</v>
      </c>
      <c r="F1148" s="12">
        <v>135642.07</v>
      </c>
    </row>
    <row r="1149" spans="1:6">
      <c r="A1149" s="13" t="s">
        <v>738</v>
      </c>
      <c r="B1149" s="14">
        <v>6.09</v>
      </c>
      <c r="C1149" s="11">
        <v>12330</v>
      </c>
      <c r="D1149" s="12">
        <v>255000</v>
      </c>
      <c r="E1149" s="12">
        <v>267510.3</v>
      </c>
      <c r="F1149" s="12">
        <v>264236.86</v>
      </c>
    </row>
    <row r="1150" spans="1:6">
      <c r="A1150" s="13" t="s">
        <v>887</v>
      </c>
      <c r="B1150" s="14">
        <v>4.63</v>
      </c>
      <c r="C1150" s="11">
        <v>47041</v>
      </c>
      <c r="D1150" s="12">
        <v>235000</v>
      </c>
      <c r="E1150" s="12">
        <v>226846.45</v>
      </c>
      <c r="F1150" s="12">
        <v>228067.99</v>
      </c>
    </row>
    <row r="1151" spans="1:6">
      <c r="A1151" s="13" t="s">
        <v>135</v>
      </c>
      <c r="B1151" s="14">
        <v>4.8499999999999996</v>
      </c>
      <c r="C1151" s="11">
        <v>47175</v>
      </c>
      <c r="D1151" s="12">
        <v>215000</v>
      </c>
      <c r="E1151" s="12">
        <v>214924.75</v>
      </c>
      <c r="F1151" s="12">
        <v>214962.07</v>
      </c>
    </row>
    <row r="1152" spans="1:6">
      <c r="A1152" s="13" t="s">
        <v>888</v>
      </c>
      <c r="B1152" s="14">
        <v>4.08</v>
      </c>
      <c r="C1152" s="11">
        <v>47231</v>
      </c>
      <c r="D1152" s="12">
        <v>430000</v>
      </c>
      <c r="E1152" s="12">
        <v>413324.6</v>
      </c>
      <c r="F1152" s="12">
        <v>412227.74</v>
      </c>
    </row>
    <row r="1153" spans="1:6">
      <c r="A1153" s="13" t="s">
        <v>889</v>
      </c>
      <c r="B1153" s="14">
        <v>3.74</v>
      </c>
      <c r="C1153" s="11">
        <v>46143</v>
      </c>
      <c r="D1153" s="12">
        <v>215000</v>
      </c>
      <c r="E1153" s="12">
        <v>207223.45</v>
      </c>
      <c r="F1153" s="12">
        <v>207261.06</v>
      </c>
    </row>
    <row r="1154" spans="1:6">
      <c r="A1154" s="13" t="s">
        <v>890</v>
      </c>
      <c r="B1154" s="14">
        <v>6.07</v>
      </c>
      <c r="C1154" s="11">
        <v>46692</v>
      </c>
      <c r="D1154" s="12">
        <v>270000</v>
      </c>
      <c r="E1154" s="12">
        <v>275067.90000000002</v>
      </c>
      <c r="F1154" s="12">
        <v>276367.32</v>
      </c>
    </row>
    <row r="1155" spans="1:6">
      <c r="A1155" s="13" t="s">
        <v>891</v>
      </c>
      <c r="B1155" s="14">
        <v>3.95</v>
      </c>
      <c r="C1155" s="11">
        <v>46832</v>
      </c>
      <c r="D1155" s="12">
        <v>300000</v>
      </c>
      <c r="E1155" s="12">
        <v>284337</v>
      </c>
      <c r="F1155" s="12">
        <v>280367.95</v>
      </c>
    </row>
    <row r="1156" spans="1:6">
      <c r="A1156" s="13" t="s">
        <v>892</v>
      </c>
      <c r="B1156" s="14">
        <v>4.88</v>
      </c>
      <c r="C1156" s="11">
        <v>46905</v>
      </c>
      <c r="D1156" s="12">
        <v>310000</v>
      </c>
      <c r="E1156" s="12">
        <v>309838.8</v>
      </c>
      <c r="F1156" s="12">
        <v>305130.65000000002</v>
      </c>
    </row>
    <row r="1157" spans="1:6">
      <c r="A1157" s="13" t="s">
        <v>893</v>
      </c>
      <c r="B1157" s="14">
        <v>5.45</v>
      </c>
      <c r="C1157" s="11">
        <v>46813</v>
      </c>
      <c r="D1157" s="12">
        <v>270000</v>
      </c>
      <c r="E1157" s="12">
        <v>282013.8</v>
      </c>
      <c r="F1157" s="12">
        <v>270796.90999999997</v>
      </c>
    </row>
    <row r="1158" spans="1:6">
      <c r="A1158" s="13" t="s">
        <v>754</v>
      </c>
      <c r="B1158" s="14">
        <v>6.34</v>
      </c>
      <c r="C1158" s="11">
        <v>47326</v>
      </c>
      <c r="D1158" s="12">
        <v>235000</v>
      </c>
      <c r="E1158" s="12">
        <v>242910.1</v>
      </c>
      <c r="F1158" s="12">
        <v>240895.72</v>
      </c>
    </row>
    <row r="1159" spans="1:6">
      <c r="A1159" s="13" t="s">
        <v>894</v>
      </c>
      <c r="B1159" s="14">
        <v>5.35</v>
      </c>
      <c r="C1159" s="11">
        <v>11397</v>
      </c>
      <c r="D1159" s="12">
        <v>275000</v>
      </c>
      <c r="E1159" s="12">
        <v>275220</v>
      </c>
      <c r="F1159" s="12">
        <v>274842.05</v>
      </c>
    </row>
    <row r="1160" spans="1:6">
      <c r="A1160" s="13" t="s">
        <v>895</v>
      </c>
      <c r="B1160" s="14">
        <v>5.85</v>
      </c>
      <c r="C1160" s="11">
        <v>46524</v>
      </c>
      <c r="D1160" s="12">
        <v>275000</v>
      </c>
      <c r="E1160" s="12">
        <v>274672.75</v>
      </c>
      <c r="F1160" s="12">
        <v>274966.43</v>
      </c>
    </row>
    <row r="1161" spans="1:6">
      <c r="A1161" s="13" t="s">
        <v>896</v>
      </c>
      <c r="B1161" s="14">
        <v>5.4</v>
      </c>
      <c r="C1161" s="11">
        <v>46515</v>
      </c>
      <c r="D1161" s="12">
        <v>245000</v>
      </c>
      <c r="E1161" s="12">
        <v>245394.75</v>
      </c>
      <c r="F1161" s="12">
        <v>244865.05</v>
      </c>
    </row>
    <row r="1162" spans="1:6">
      <c r="A1162" s="13" t="s">
        <v>897</v>
      </c>
      <c r="B1162" s="14">
        <v>6</v>
      </c>
      <c r="C1162" s="11">
        <v>47273</v>
      </c>
      <c r="D1162" s="12">
        <v>205000</v>
      </c>
      <c r="E1162" s="12">
        <v>204319.4</v>
      </c>
      <c r="F1162" s="12">
        <v>207351.34</v>
      </c>
    </row>
    <row r="1163" spans="1:6">
      <c r="A1163" s="13" t="s">
        <v>898</v>
      </c>
      <c r="B1163" s="14">
        <v>5.25</v>
      </c>
      <c r="C1163" s="11">
        <v>12342</v>
      </c>
      <c r="D1163" s="12">
        <v>110000</v>
      </c>
      <c r="E1163" s="12">
        <v>109821.8</v>
      </c>
      <c r="F1163" s="12">
        <v>110803.65</v>
      </c>
    </row>
    <row r="1164" spans="1:6">
      <c r="A1164" s="13" t="s">
        <v>151</v>
      </c>
      <c r="B1164" s="14">
        <v>3.69</v>
      </c>
      <c r="C1164" s="11">
        <v>46909</v>
      </c>
      <c r="D1164" s="12">
        <v>365000</v>
      </c>
      <c r="E1164" s="12">
        <v>349122.5</v>
      </c>
      <c r="F1164" s="12">
        <v>349166.97</v>
      </c>
    </row>
    <row r="1165" spans="1:6">
      <c r="A1165" s="13" t="s">
        <v>899</v>
      </c>
      <c r="B1165" s="14">
        <v>1.5</v>
      </c>
      <c r="C1165" s="11">
        <v>45809</v>
      </c>
      <c r="D1165" s="12">
        <v>375000</v>
      </c>
      <c r="E1165" s="12">
        <v>346012.5</v>
      </c>
      <c r="F1165" s="12">
        <v>360931.93</v>
      </c>
    </row>
    <row r="1166" spans="1:6">
      <c r="A1166" s="13" t="s">
        <v>900</v>
      </c>
      <c r="B1166" s="14">
        <v>4.01</v>
      </c>
      <c r="C1166" s="11">
        <v>47231</v>
      </c>
      <c r="D1166" s="12">
        <v>475000</v>
      </c>
      <c r="E1166" s="12">
        <v>449787</v>
      </c>
      <c r="F1166" s="12">
        <v>454176.47</v>
      </c>
    </row>
    <row r="1167" spans="1:6">
      <c r="A1167" s="13" t="s">
        <v>901</v>
      </c>
      <c r="B1167" s="14">
        <v>5.4</v>
      </c>
      <c r="C1167" s="11">
        <v>46402</v>
      </c>
      <c r="D1167" s="12">
        <v>155000</v>
      </c>
      <c r="E1167" s="12">
        <v>154796.95000000001</v>
      </c>
      <c r="F1167" s="12">
        <v>155626.59</v>
      </c>
    </row>
    <row r="1168" spans="1:6">
      <c r="A1168" s="13" t="s">
        <v>902</v>
      </c>
      <c r="B1168" s="14">
        <v>4.38</v>
      </c>
      <c r="C1168" s="11">
        <v>11093</v>
      </c>
      <c r="D1168" s="12">
        <v>320000</v>
      </c>
      <c r="E1168" s="12">
        <v>301664</v>
      </c>
      <c r="F1168" s="12">
        <v>302517.2</v>
      </c>
    </row>
    <row r="1169" spans="1:6">
      <c r="A1169" s="13" t="s">
        <v>903</v>
      </c>
      <c r="B1169" s="14">
        <v>4.75</v>
      </c>
      <c r="C1169" s="11">
        <v>46720</v>
      </c>
      <c r="D1169" s="12">
        <v>365000</v>
      </c>
      <c r="E1169" s="12">
        <v>360359.15</v>
      </c>
      <c r="F1169" s="12">
        <v>359913.16</v>
      </c>
    </row>
    <row r="1170" spans="1:6">
      <c r="A1170" s="13" t="s">
        <v>772</v>
      </c>
      <c r="B1170" s="14">
        <v>5.0999999999999996</v>
      </c>
      <c r="C1170" s="11">
        <v>46706</v>
      </c>
      <c r="D1170" s="12">
        <v>275000</v>
      </c>
      <c r="E1170" s="12">
        <v>286910.25</v>
      </c>
      <c r="F1170" s="12">
        <v>276869.82</v>
      </c>
    </row>
    <row r="1171" spans="1:6">
      <c r="A1171" s="13" t="s">
        <v>904</v>
      </c>
      <c r="B1171" s="14">
        <v>5.3</v>
      </c>
      <c r="C1171" s="11">
        <v>47209</v>
      </c>
      <c r="D1171" s="12">
        <v>245000</v>
      </c>
      <c r="E1171" s="12">
        <v>244926.5</v>
      </c>
      <c r="F1171" s="12">
        <v>246007.37</v>
      </c>
    </row>
    <row r="1172" spans="1:6">
      <c r="A1172" s="13" t="s">
        <v>905</v>
      </c>
      <c r="B1172" s="14">
        <v>1.59</v>
      </c>
      <c r="C1172" s="11">
        <v>46511</v>
      </c>
      <c r="D1172" s="12">
        <v>475000</v>
      </c>
      <c r="E1172" s="12">
        <v>427842</v>
      </c>
      <c r="F1172" s="12">
        <v>442823.88</v>
      </c>
    </row>
    <row r="1173" spans="1:6">
      <c r="A1173" s="13" t="s">
        <v>906</v>
      </c>
      <c r="B1173" s="14">
        <v>2.2999999999999998</v>
      </c>
      <c r="C1173" s="11">
        <v>11277</v>
      </c>
      <c r="D1173" s="12">
        <v>337000</v>
      </c>
      <c r="E1173" s="12">
        <v>278909.27</v>
      </c>
      <c r="F1173" s="12">
        <v>283406.64</v>
      </c>
    </row>
    <row r="1174" spans="1:6">
      <c r="A1174" s="13" t="s">
        <v>779</v>
      </c>
      <c r="B1174" s="14">
        <v>5.35</v>
      </c>
      <c r="C1174" s="11">
        <v>46932</v>
      </c>
      <c r="D1174" s="12">
        <v>235000</v>
      </c>
      <c r="E1174" s="12">
        <v>234962.15</v>
      </c>
      <c r="F1174" s="12">
        <v>237133.7</v>
      </c>
    </row>
    <row r="1175" spans="1:6">
      <c r="A1175" s="13" t="s">
        <v>907</v>
      </c>
      <c r="B1175" s="14">
        <v>4.9000000000000004</v>
      </c>
      <c r="C1175" s="11">
        <v>47192</v>
      </c>
      <c r="D1175" s="12">
        <v>230000</v>
      </c>
      <c r="E1175" s="12">
        <v>229514.7</v>
      </c>
      <c r="F1175" s="12">
        <v>227531.35</v>
      </c>
    </row>
    <row r="1176" spans="1:6">
      <c r="A1176" s="13" t="s">
        <v>908</v>
      </c>
      <c r="B1176" s="14">
        <v>4.55</v>
      </c>
      <c r="C1176" s="11">
        <v>46858</v>
      </c>
      <c r="D1176" s="12">
        <v>310000</v>
      </c>
      <c r="E1176" s="12">
        <v>299797.90000000002</v>
      </c>
      <c r="F1176" s="12">
        <v>300993.95</v>
      </c>
    </row>
    <row r="1177" spans="1:6">
      <c r="A1177" s="13" t="s">
        <v>785</v>
      </c>
      <c r="B1177" s="14">
        <v>6.1</v>
      </c>
      <c r="C1177" s="11">
        <v>47133</v>
      </c>
      <c r="D1177" s="12">
        <v>200000</v>
      </c>
      <c r="E1177" s="12">
        <v>199920</v>
      </c>
      <c r="F1177" s="12">
        <v>204693.31</v>
      </c>
    </row>
    <row r="1178" spans="1:6">
      <c r="A1178" s="13" t="s">
        <v>909</v>
      </c>
      <c r="B1178" s="14">
        <v>5.0999999999999996</v>
      </c>
      <c r="C1178" s="11">
        <v>46110</v>
      </c>
      <c r="D1178" s="12">
        <v>325000</v>
      </c>
      <c r="E1178" s="12">
        <v>325932.75</v>
      </c>
      <c r="F1178" s="12">
        <v>324281.92</v>
      </c>
    </row>
    <row r="1179" spans="1:6">
      <c r="A1179" s="13" t="s">
        <v>910</v>
      </c>
      <c r="B1179" s="14">
        <v>3.8</v>
      </c>
      <c r="C1179" s="11">
        <v>11216</v>
      </c>
      <c r="D1179" s="12">
        <v>280000</v>
      </c>
      <c r="E1179" s="12">
        <v>243843.6</v>
      </c>
      <c r="F1179" s="12">
        <v>255766.62</v>
      </c>
    </row>
    <row r="1180" spans="1:6">
      <c r="A1180" s="13" t="s">
        <v>789</v>
      </c>
      <c r="B1180" s="14">
        <v>5.58</v>
      </c>
      <c r="C1180" s="11">
        <v>47281</v>
      </c>
      <c r="D1180" s="12">
        <v>285000</v>
      </c>
      <c r="E1180" s="12">
        <v>285000</v>
      </c>
      <c r="F1180" s="12">
        <v>288117.53999999998</v>
      </c>
    </row>
    <row r="1181" spans="1:6">
      <c r="A1181" s="13" t="s">
        <v>911</v>
      </c>
      <c r="B1181" s="14">
        <v>4.0999999999999996</v>
      </c>
      <c r="C1181" s="11">
        <v>11124</v>
      </c>
      <c r="D1181" s="12">
        <v>375000</v>
      </c>
      <c r="E1181" s="12">
        <v>348828.75</v>
      </c>
      <c r="F1181" s="12">
        <v>345010.4</v>
      </c>
    </row>
    <row r="1182" spans="1:6">
      <c r="A1182" s="13" t="s">
        <v>912</v>
      </c>
      <c r="B1182" s="14">
        <v>7.88</v>
      </c>
      <c r="C1182" s="11">
        <v>11855</v>
      </c>
      <c r="D1182" s="12">
        <v>280000</v>
      </c>
      <c r="E1182" s="12">
        <v>327143.59999999998</v>
      </c>
      <c r="F1182" s="12">
        <v>320279.63</v>
      </c>
    </row>
    <row r="1183" spans="1:6">
      <c r="A1183" s="13" t="s">
        <v>176</v>
      </c>
      <c r="B1183" s="14">
        <v>5.49</v>
      </c>
      <c r="C1183" s="11">
        <v>19433</v>
      </c>
      <c r="D1183" s="12">
        <v>150000</v>
      </c>
      <c r="E1183" s="12">
        <v>151302</v>
      </c>
      <c r="F1183" s="12">
        <v>150594.71</v>
      </c>
    </row>
    <row r="1184" spans="1:6">
      <c r="A1184" s="13" t="s">
        <v>913</v>
      </c>
      <c r="B1184" s="14">
        <v>4.25</v>
      </c>
      <c r="C1184" s="11">
        <v>47423</v>
      </c>
      <c r="D1184" s="12">
        <v>225000</v>
      </c>
      <c r="E1184" s="12">
        <v>209783.25</v>
      </c>
      <c r="F1184" s="12">
        <v>210952.03</v>
      </c>
    </row>
    <row r="1185" spans="1:6">
      <c r="A1185" s="13" t="s">
        <v>914</v>
      </c>
      <c r="B1185" s="14">
        <v>2.29</v>
      </c>
      <c r="C1185" s="11">
        <v>46414</v>
      </c>
      <c r="D1185" s="12">
        <v>340000</v>
      </c>
      <c r="E1185" s="12">
        <v>309644.79999999999</v>
      </c>
      <c r="F1185" s="12">
        <v>316065.28000000003</v>
      </c>
    </row>
    <row r="1186" spans="1:6">
      <c r="A1186" s="13" t="s">
        <v>915</v>
      </c>
      <c r="B1186" s="14">
        <v>5.34</v>
      </c>
      <c r="C1186" s="11">
        <v>47281</v>
      </c>
      <c r="D1186" s="12">
        <v>360000</v>
      </c>
      <c r="E1186" s="12">
        <v>360458.4</v>
      </c>
      <c r="F1186" s="12">
        <v>359666.46</v>
      </c>
    </row>
    <row r="1187" spans="1:6">
      <c r="A1187" s="13" t="s">
        <v>916</v>
      </c>
      <c r="B1187" s="14">
        <v>1.65</v>
      </c>
      <c r="C1187" s="11">
        <v>46301</v>
      </c>
      <c r="D1187" s="12">
        <v>300000</v>
      </c>
      <c r="E1187" s="12">
        <v>270249</v>
      </c>
      <c r="F1187" s="12">
        <v>283865.67</v>
      </c>
    </row>
    <row r="1188" spans="1:6">
      <c r="A1188" s="13" t="s">
        <v>917</v>
      </c>
      <c r="B1188" s="14">
        <v>3.13</v>
      </c>
      <c r="C1188" s="11">
        <v>46157</v>
      </c>
      <c r="D1188" s="12">
        <v>340000</v>
      </c>
      <c r="E1188" s="12">
        <v>314986.2</v>
      </c>
      <c r="F1188" s="12">
        <v>324904.84999999998</v>
      </c>
    </row>
    <row r="1189" spans="1:6">
      <c r="A1189" s="13" t="s">
        <v>918</v>
      </c>
      <c r="B1189" s="14">
        <v>5.25</v>
      </c>
      <c r="C1189" s="11">
        <v>47234</v>
      </c>
      <c r="D1189" s="12">
        <v>250000</v>
      </c>
      <c r="E1189" s="12">
        <v>248730</v>
      </c>
      <c r="F1189" s="12">
        <v>249405.04</v>
      </c>
    </row>
    <row r="1190" spans="1:6">
      <c r="A1190" s="13" t="s">
        <v>919</v>
      </c>
      <c r="B1190" s="14">
        <v>6.38</v>
      </c>
      <c r="C1190" s="11">
        <v>11237</v>
      </c>
      <c r="D1190" s="12">
        <v>305000</v>
      </c>
      <c r="E1190" s="12">
        <v>300266.40000000002</v>
      </c>
      <c r="F1190" s="12">
        <v>317904.14</v>
      </c>
    </row>
    <row r="1191" spans="1:6">
      <c r="A1191" s="13" t="s">
        <v>180</v>
      </c>
      <c r="B1191" s="14">
        <v>3.48</v>
      </c>
      <c r="C1191" s="11">
        <v>45824</v>
      </c>
      <c r="D1191" s="12">
        <v>305000</v>
      </c>
      <c r="E1191" s="12">
        <v>294904.5</v>
      </c>
      <c r="F1191" s="12">
        <v>298627.06</v>
      </c>
    </row>
    <row r="1192" spans="1:6">
      <c r="A1192" s="13" t="s">
        <v>803</v>
      </c>
      <c r="B1192" s="14">
        <v>5.4</v>
      </c>
      <c r="C1192" s="11">
        <v>47178</v>
      </c>
      <c r="D1192" s="12">
        <v>270000</v>
      </c>
      <c r="E1192" s="12">
        <v>269715.15000000002</v>
      </c>
      <c r="F1192" s="12">
        <v>269176.07</v>
      </c>
    </row>
    <row r="1193" spans="1:6">
      <c r="A1193" s="13" t="s">
        <v>920</v>
      </c>
      <c r="B1193" s="14">
        <v>3.09</v>
      </c>
      <c r="C1193" s="11">
        <v>11823</v>
      </c>
      <c r="D1193" s="12">
        <v>335000</v>
      </c>
      <c r="E1193" s="12">
        <v>279865.7</v>
      </c>
      <c r="F1193" s="12">
        <v>285756.84999999998</v>
      </c>
    </row>
    <row r="1194" spans="1:6">
      <c r="A1194" s="13" t="s">
        <v>921</v>
      </c>
      <c r="B1194" s="14">
        <v>5</v>
      </c>
      <c r="C1194" s="11">
        <v>47437</v>
      </c>
      <c r="D1194" s="12">
        <v>235000</v>
      </c>
      <c r="E1194" s="12">
        <v>234562.9</v>
      </c>
      <c r="F1194" s="12">
        <v>234085.74</v>
      </c>
    </row>
    <row r="1195" spans="1:6">
      <c r="A1195" s="13" t="s">
        <v>922</v>
      </c>
      <c r="B1195" s="14">
        <v>5</v>
      </c>
      <c r="C1195" s="11">
        <v>47164</v>
      </c>
      <c r="D1195" s="12">
        <v>355000</v>
      </c>
      <c r="E1195" s="12">
        <v>353984.7</v>
      </c>
      <c r="F1195" s="12">
        <v>350624.42</v>
      </c>
    </row>
    <row r="1196" spans="1:6">
      <c r="A1196" s="13" t="s">
        <v>923</v>
      </c>
      <c r="B1196" s="14">
        <v>4.9000000000000004</v>
      </c>
      <c r="C1196" s="11">
        <v>46764</v>
      </c>
      <c r="D1196" s="12">
        <v>350000</v>
      </c>
      <c r="E1196" s="12">
        <v>348677</v>
      </c>
      <c r="F1196" s="12">
        <v>347234.15</v>
      </c>
    </row>
    <row r="1197" spans="1:6">
      <c r="A1197" s="13" t="s">
        <v>924</v>
      </c>
      <c r="B1197" s="14">
        <v>5.15</v>
      </c>
      <c r="C1197" s="11">
        <v>47363</v>
      </c>
      <c r="D1197" s="12">
        <v>225000</v>
      </c>
      <c r="E1197" s="12">
        <v>222205.5</v>
      </c>
      <c r="F1197" s="12">
        <v>223099.21</v>
      </c>
    </row>
    <row r="1198" spans="1:6">
      <c r="A1198" s="13" t="s">
        <v>649</v>
      </c>
      <c r="B1198" s="14">
        <v>1.9</v>
      </c>
      <c r="C1198" s="11">
        <v>11567</v>
      </c>
      <c r="D1198" s="12">
        <v>320000</v>
      </c>
      <c r="E1198" s="12">
        <v>243206.39999999999</v>
      </c>
      <c r="F1198" s="12">
        <v>256772.89</v>
      </c>
    </row>
    <row r="1199" spans="1:6">
      <c r="A1199" s="13" t="s">
        <v>925</v>
      </c>
      <c r="B1199" s="14">
        <v>5.64</v>
      </c>
      <c r="C1199" s="11">
        <v>47257</v>
      </c>
      <c r="D1199" s="12">
        <v>250000</v>
      </c>
      <c r="E1199" s="12">
        <v>253077.5</v>
      </c>
      <c r="F1199" s="12">
        <v>253277.53</v>
      </c>
    </row>
    <row r="1200" spans="1:6">
      <c r="A1200" s="13" t="s">
        <v>926</v>
      </c>
      <c r="B1200" s="14">
        <v>3.85</v>
      </c>
      <c r="C1200" s="11">
        <v>12281</v>
      </c>
      <c r="D1200" s="12">
        <v>193382.42</v>
      </c>
      <c r="E1200" s="12">
        <v>183063.53</v>
      </c>
      <c r="F1200" s="12">
        <v>175838.94</v>
      </c>
    </row>
    <row r="1201" spans="1:6">
      <c r="A1201" s="13" t="s">
        <v>927</v>
      </c>
      <c r="B1201" s="14">
        <v>5.95</v>
      </c>
      <c r="C1201" s="11">
        <v>11994</v>
      </c>
      <c r="D1201" s="12">
        <v>275000</v>
      </c>
      <c r="E1201" s="12">
        <v>297203.5</v>
      </c>
      <c r="F1201" s="12">
        <v>284180.2</v>
      </c>
    </row>
    <row r="1202" spans="1:6">
      <c r="A1202" s="13" t="s">
        <v>928</v>
      </c>
      <c r="B1202" s="14">
        <v>4.8499999999999996</v>
      </c>
      <c r="C1202" s="11">
        <v>46919</v>
      </c>
      <c r="D1202" s="12">
        <v>300000</v>
      </c>
      <c r="E1202" s="12">
        <v>299544</v>
      </c>
      <c r="F1202" s="12">
        <v>296871.28000000003</v>
      </c>
    </row>
    <row r="1203" spans="1:6">
      <c r="A1203" s="13" t="s">
        <v>929</v>
      </c>
      <c r="B1203" s="14">
        <v>5.13</v>
      </c>
      <c r="C1203" s="11">
        <v>46553</v>
      </c>
      <c r="D1203" s="12">
        <v>310000</v>
      </c>
      <c r="E1203" s="12">
        <v>312151.40000000002</v>
      </c>
      <c r="F1203" s="12">
        <v>308403.40000000002</v>
      </c>
    </row>
    <row r="1204" spans="1:6">
      <c r="A1204" s="13" t="s">
        <v>930</v>
      </c>
      <c r="B1204" s="14">
        <v>5.82</v>
      </c>
      <c r="C1204" s="11">
        <v>47061</v>
      </c>
      <c r="D1204" s="12">
        <v>265000</v>
      </c>
      <c r="E1204" s="12">
        <v>276789.84999999998</v>
      </c>
      <c r="F1204" s="12">
        <v>270368.67</v>
      </c>
    </row>
    <row r="1205" spans="1:6">
      <c r="A1205" s="13" t="s">
        <v>931</v>
      </c>
      <c r="B1205" s="14">
        <v>5.68</v>
      </c>
      <c r="C1205" s="11">
        <v>47443</v>
      </c>
      <c r="D1205" s="12">
        <v>100000</v>
      </c>
      <c r="E1205" s="12">
        <v>100215</v>
      </c>
      <c r="F1205" s="12">
        <v>102326.17</v>
      </c>
    </row>
    <row r="1206" spans="1:6">
      <c r="A1206" s="13" t="s">
        <v>932</v>
      </c>
      <c r="B1206" s="14">
        <v>2.4</v>
      </c>
      <c r="C1206" s="11">
        <v>45823</v>
      </c>
      <c r="D1206" s="12">
        <v>275000</v>
      </c>
      <c r="E1206" s="12">
        <v>261030</v>
      </c>
      <c r="F1206" s="12">
        <v>266425.28999999998</v>
      </c>
    </row>
    <row r="1207" spans="1:6">
      <c r="A1207" s="13" t="s">
        <v>933</v>
      </c>
      <c r="B1207" s="14">
        <v>2.0499999999999998</v>
      </c>
      <c r="C1207" s="11">
        <v>46798</v>
      </c>
      <c r="D1207" s="12">
        <v>325000</v>
      </c>
      <c r="E1207" s="12">
        <v>287170</v>
      </c>
      <c r="F1207" s="12">
        <v>291915.71999999997</v>
      </c>
    </row>
    <row r="1208" spans="1:6">
      <c r="A1208" s="13" t="s">
        <v>934</v>
      </c>
      <c r="B1208" s="14">
        <v>5.52</v>
      </c>
      <c r="C1208" s="11">
        <v>46951</v>
      </c>
      <c r="D1208" s="12">
        <v>320000</v>
      </c>
      <c r="E1208" s="12">
        <v>320000</v>
      </c>
      <c r="F1208" s="12">
        <v>323975.62</v>
      </c>
    </row>
    <row r="1209" spans="1:6">
      <c r="A1209" s="13" t="s">
        <v>935</v>
      </c>
      <c r="B1209" s="14">
        <v>4.87</v>
      </c>
      <c r="C1209" s="11">
        <v>47144</v>
      </c>
      <c r="D1209" s="12">
        <v>285000</v>
      </c>
      <c r="E1209" s="12">
        <v>278712.90000000002</v>
      </c>
      <c r="F1209" s="12">
        <v>279515</v>
      </c>
    </row>
    <row r="1210" spans="1:6">
      <c r="A1210" s="13" t="s">
        <v>936</v>
      </c>
      <c r="B1210" s="14">
        <v>2.2200000000000002</v>
      </c>
      <c r="C1210" s="11">
        <v>46779</v>
      </c>
      <c r="D1210" s="12">
        <v>325000</v>
      </c>
      <c r="E1210" s="12">
        <v>291846.75</v>
      </c>
      <c r="F1210" s="12">
        <v>300487.84999999998</v>
      </c>
    </row>
    <row r="1211" spans="1:6">
      <c r="A1211" s="13" t="s">
        <v>937</v>
      </c>
      <c r="B1211" s="14">
        <v>5.3</v>
      </c>
      <c r="C1211" s="11">
        <v>11004</v>
      </c>
      <c r="D1211" s="12">
        <v>265000</v>
      </c>
      <c r="E1211" s="12">
        <v>279466.34999999998</v>
      </c>
      <c r="F1211" s="12">
        <v>269513.92</v>
      </c>
    </row>
    <row r="1212" spans="1:6">
      <c r="A1212" s="13" t="s">
        <v>938</v>
      </c>
      <c r="B1212" s="14">
        <v>5.04</v>
      </c>
      <c r="C1212" s="11">
        <v>12189</v>
      </c>
      <c r="D1212" s="12">
        <v>310000</v>
      </c>
      <c r="E1212" s="12">
        <v>299627.40000000002</v>
      </c>
      <c r="F1212" s="12">
        <v>302915.7</v>
      </c>
    </row>
    <row r="1213" spans="1:6">
      <c r="A1213" s="13" t="s">
        <v>663</v>
      </c>
      <c r="B1213" s="14">
        <v>4.33</v>
      </c>
      <c r="C1213" s="11">
        <v>47017</v>
      </c>
      <c r="D1213" s="12">
        <v>275000</v>
      </c>
      <c r="E1213" s="12">
        <v>271730.25</v>
      </c>
      <c r="F1213" s="12">
        <v>267395.53000000003</v>
      </c>
    </row>
    <row r="1214" spans="1:6">
      <c r="A1214" s="13" t="s">
        <v>939</v>
      </c>
      <c r="B1214" s="14">
        <v>4.5</v>
      </c>
      <c r="C1214" s="11">
        <v>45792</v>
      </c>
      <c r="D1214" s="12">
        <v>280000</v>
      </c>
      <c r="E1214" s="12">
        <v>275058</v>
      </c>
      <c r="F1214" s="12">
        <v>277281.42</v>
      </c>
    </row>
    <row r="1215" spans="1:6">
      <c r="A1215" s="13" t="s">
        <v>826</v>
      </c>
      <c r="B1215" s="14">
        <v>4.88</v>
      </c>
      <c r="C1215" s="11">
        <v>47164</v>
      </c>
      <c r="D1215" s="12">
        <v>415000</v>
      </c>
      <c r="E1215" s="12">
        <v>412153.1</v>
      </c>
      <c r="F1215" s="12">
        <v>413703.5</v>
      </c>
    </row>
    <row r="1216" spans="1:6">
      <c r="A1216" s="13" t="s">
        <v>195</v>
      </c>
      <c r="B1216" s="14">
        <v>3.53</v>
      </c>
      <c r="C1216" s="11">
        <v>46836</v>
      </c>
      <c r="D1216" s="12">
        <v>405000</v>
      </c>
      <c r="E1216" s="12">
        <v>381963.15</v>
      </c>
      <c r="F1216" s="12">
        <v>386308.27</v>
      </c>
    </row>
    <row r="1217" spans="1:6">
      <c r="A1217" s="13" t="s">
        <v>940</v>
      </c>
      <c r="B1217" s="14">
        <v>4</v>
      </c>
      <c r="C1217" s="11">
        <v>11063</v>
      </c>
      <c r="D1217" s="12">
        <v>270000</v>
      </c>
      <c r="E1217" s="12">
        <v>254458.8</v>
      </c>
      <c r="F1217" s="12">
        <v>252002.89</v>
      </c>
    </row>
    <row r="1218" spans="1:6">
      <c r="A1218" s="13" t="s">
        <v>941</v>
      </c>
      <c r="B1218" s="14">
        <v>4.6500000000000004</v>
      </c>
      <c r="C1218" s="11">
        <v>46096</v>
      </c>
      <c r="D1218" s="12">
        <v>350000</v>
      </c>
      <c r="E1218" s="12">
        <v>344687</v>
      </c>
      <c r="F1218" s="12">
        <v>344889.2</v>
      </c>
    </row>
    <row r="1219" spans="1:6">
      <c r="A1219" s="13"/>
      <c r="B1219" s="14"/>
      <c r="C1219" s="11"/>
      <c r="D1219" s="12"/>
      <c r="E1219" s="12"/>
      <c r="F1219" s="12"/>
    </row>
    <row r="1220" spans="1:6">
      <c r="A1220" s="17" t="s">
        <v>196</v>
      </c>
      <c r="B1220" s="14"/>
      <c r="C1220" s="11"/>
      <c r="D1220" s="12"/>
      <c r="E1220" s="12"/>
      <c r="F1220" s="12"/>
    </row>
    <row r="1221" spans="1:6">
      <c r="A1221" s="13" t="s">
        <v>942</v>
      </c>
      <c r="B1221" s="14">
        <v>2.4</v>
      </c>
      <c r="C1221" s="11">
        <v>46661</v>
      </c>
      <c r="D1221" s="12">
        <v>300000</v>
      </c>
      <c r="E1221" s="12">
        <v>277188</v>
      </c>
      <c r="F1221" s="12">
        <v>278329.34999999998</v>
      </c>
    </row>
    <row r="1222" spans="1:6">
      <c r="A1222" s="13" t="s">
        <v>943</v>
      </c>
      <c r="B1222" s="14">
        <v>6</v>
      </c>
      <c r="C1222" s="11">
        <v>11018</v>
      </c>
      <c r="D1222" s="12">
        <v>380000</v>
      </c>
      <c r="E1222" s="12">
        <v>407618.4</v>
      </c>
      <c r="F1222" s="12">
        <v>401739.46</v>
      </c>
    </row>
    <row r="1223" spans="1:6">
      <c r="A1223" s="13" t="s">
        <v>944</v>
      </c>
      <c r="B1223" s="14">
        <v>1.4</v>
      </c>
      <c r="C1223" s="11">
        <v>45809</v>
      </c>
      <c r="D1223" s="12">
        <v>125000</v>
      </c>
      <c r="E1223" s="12">
        <v>117226.25</v>
      </c>
      <c r="F1223" s="12">
        <v>120528.35</v>
      </c>
    </row>
    <row r="1224" spans="1:6">
      <c r="A1224" s="13" t="s">
        <v>945</v>
      </c>
      <c r="B1224" s="14">
        <v>2</v>
      </c>
      <c r="C1224" s="11">
        <v>46919</v>
      </c>
      <c r="D1224" s="12">
        <v>435000</v>
      </c>
      <c r="E1224" s="12">
        <v>373099.5</v>
      </c>
      <c r="F1224" s="12">
        <v>389389.86</v>
      </c>
    </row>
    <row r="1225" spans="1:6">
      <c r="A1225" s="13" t="s">
        <v>946</v>
      </c>
      <c r="B1225" s="14">
        <v>3.88</v>
      </c>
      <c r="C1225" s="11">
        <v>11338</v>
      </c>
      <c r="D1225" s="12">
        <v>275000</v>
      </c>
      <c r="E1225" s="12">
        <v>258148</v>
      </c>
      <c r="F1225" s="12">
        <v>262304.57</v>
      </c>
    </row>
    <row r="1226" spans="1:6">
      <c r="A1226" s="13" t="s">
        <v>947</v>
      </c>
      <c r="B1226" s="14">
        <v>6.24</v>
      </c>
      <c r="C1226" s="11">
        <v>46553</v>
      </c>
      <c r="D1226" s="12">
        <v>325000</v>
      </c>
      <c r="E1226" s="12">
        <v>338565.5</v>
      </c>
      <c r="F1226" s="12">
        <v>335008.99</v>
      </c>
    </row>
    <row r="1227" spans="1:6">
      <c r="A1227" s="13" t="s">
        <v>948</v>
      </c>
      <c r="B1227" s="14">
        <v>6.89</v>
      </c>
      <c r="C1227" s="11">
        <v>12510</v>
      </c>
      <c r="D1227" s="12">
        <v>145000</v>
      </c>
      <c r="E1227" s="12">
        <v>145000</v>
      </c>
      <c r="F1227" s="12">
        <v>148468.34</v>
      </c>
    </row>
    <row r="1228" spans="1:6">
      <c r="A1228" s="13" t="s">
        <v>949</v>
      </c>
      <c r="B1228" s="14">
        <v>5.75</v>
      </c>
      <c r="C1228" s="11">
        <v>47102</v>
      </c>
      <c r="D1228" s="12">
        <v>335000</v>
      </c>
      <c r="E1228" s="12">
        <v>344892.89</v>
      </c>
      <c r="F1228" s="12">
        <v>336622.87</v>
      </c>
    </row>
    <row r="1229" spans="1:6">
      <c r="A1229" s="13" t="s">
        <v>950</v>
      </c>
      <c r="B1229" s="14">
        <v>2.2200000000000002</v>
      </c>
      <c r="C1229" s="11">
        <v>47362</v>
      </c>
      <c r="D1229" s="12">
        <v>290000</v>
      </c>
      <c r="E1229" s="12">
        <v>248567.7</v>
      </c>
      <c r="F1229" s="12">
        <v>255904.73</v>
      </c>
    </row>
    <row r="1230" spans="1:6">
      <c r="A1230" s="13" t="s">
        <v>951</v>
      </c>
      <c r="B1230" s="14">
        <v>5.31</v>
      </c>
      <c r="C1230" s="11">
        <v>46661</v>
      </c>
      <c r="D1230" s="12">
        <v>285000</v>
      </c>
      <c r="E1230" s="12">
        <v>285000</v>
      </c>
      <c r="F1230" s="12">
        <v>289166.76</v>
      </c>
    </row>
    <row r="1231" spans="1:6">
      <c r="A1231" s="13" t="s">
        <v>670</v>
      </c>
      <c r="B1231" s="14">
        <v>5.05</v>
      </c>
      <c r="C1231" s="11">
        <v>46645</v>
      </c>
      <c r="D1231" s="12">
        <v>250000</v>
      </c>
      <c r="E1231" s="12">
        <v>255020</v>
      </c>
      <c r="F1231" s="12">
        <v>249849.15</v>
      </c>
    </row>
    <row r="1232" spans="1:6">
      <c r="A1232" s="13" t="s">
        <v>952</v>
      </c>
      <c r="B1232" s="14">
        <v>5</v>
      </c>
      <c r="C1232" s="11">
        <v>46645</v>
      </c>
      <c r="D1232" s="12">
        <v>255000</v>
      </c>
      <c r="E1232" s="12">
        <v>252914.1</v>
      </c>
      <c r="F1232" s="12">
        <v>254198.1</v>
      </c>
    </row>
    <row r="1233" spans="1:6">
      <c r="A1233" s="13" t="s">
        <v>952</v>
      </c>
      <c r="B1233" s="14">
        <v>5.09</v>
      </c>
      <c r="C1233" s="11">
        <v>47376</v>
      </c>
      <c r="D1233" s="12">
        <v>255000</v>
      </c>
      <c r="E1233" s="12">
        <v>254920.95</v>
      </c>
      <c r="F1233" s="12">
        <v>255902.27</v>
      </c>
    </row>
    <row r="1234" spans="1:6">
      <c r="A1234" s="13"/>
      <c r="B1234" s="14"/>
      <c r="C1234" s="11"/>
      <c r="D1234" s="12"/>
      <c r="E1234" s="12"/>
      <c r="F1234" s="12"/>
    </row>
    <row r="1235" spans="1:6">
      <c r="A1235" s="17" t="s">
        <v>203</v>
      </c>
      <c r="E1235" s="18"/>
      <c r="F1235" s="18"/>
    </row>
    <row r="1236" spans="1:6">
      <c r="A1236" s="13" t="s">
        <v>953</v>
      </c>
      <c r="B1236" s="14">
        <v>5</v>
      </c>
      <c r="C1236" s="11">
        <v>17831</v>
      </c>
      <c r="D1236" s="12">
        <v>338711.77</v>
      </c>
      <c r="E1236" s="12">
        <v>332466.75</v>
      </c>
      <c r="F1236" s="12">
        <v>331454.06</v>
      </c>
    </row>
    <row r="1237" spans="1:6">
      <c r="A1237" s="13" t="s">
        <v>954</v>
      </c>
      <c r="B1237" s="14">
        <v>4.25</v>
      </c>
      <c r="C1237" s="11">
        <v>45775</v>
      </c>
      <c r="D1237" s="12">
        <v>525000</v>
      </c>
      <c r="E1237" s="12">
        <v>526076.25</v>
      </c>
      <c r="F1237" s="12">
        <v>521165.95</v>
      </c>
    </row>
    <row r="1238" spans="1:6">
      <c r="A1238" s="13" t="s">
        <v>217</v>
      </c>
      <c r="B1238" s="14">
        <v>3.5</v>
      </c>
      <c r="C1238" s="11">
        <v>16834</v>
      </c>
      <c r="D1238" s="12">
        <v>400097.82</v>
      </c>
      <c r="E1238" s="12">
        <v>361182.06</v>
      </c>
      <c r="F1238" s="12">
        <v>362367.88</v>
      </c>
    </row>
    <row r="1239" spans="1:6">
      <c r="A1239" s="13" t="s">
        <v>955</v>
      </c>
      <c r="B1239" s="14">
        <v>3.5</v>
      </c>
      <c r="C1239" s="11">
        <v>17213</v>
      </c>
      <c r="D1239" s="12">
        <v>315538.84000000003</v>
      </c>
      <c r="E1239" s="12">
        <v>298923.74</v>
      </c>
      <c r="F1239" s="12">
        <v>297890.90999999997</v>
      </c>
    </row>
    <row r="1240" spans="1:6">
      <c r="A1240" s="13" t="s">
        <v>956</v>
      </c>
      <c r="B1240" s="14">
        <v>3.04</v>
      </c>
      <c r="C1240" s="11">
        <v>46722</v>
      </c>
      <c r="D1240" s="12">
        <v>369464.19</v>
      </c>
      <c r="E1240" s="12">
        <v>353776.38</v>
      </c>
      <c r="F1240" s="12">
        <v>349818.88</v>
      </c>
    </row>
    <row r="1241" spans="1:6">
      <c r="A1241" s="13" t="s">
        <v>957</v>
      </c>
      <c r="B1241" s="14">
        <v>4</v>
      </c>
      <c r="C1241" s="11">
        <v>13636</v>
      </c>
      <c r="D1241" s="12">
        <v>391170.85</v>
      </c>
      <c r="E1241" s="12">
        <v>389214.99</v>
      </c>
      <c r="F1241" s="12">
        <v>375765.35</v>
      </c>
    </row>
    <row r="1242" spans="1:6">
      <c r="A1242" s="13" t="s">
        <v>958</v>
      </c>
      <c r="B1242" s="14">
        <v>2.5</v>
      </c>
      <c r="C1242" s="11">
        <v>12724</v>
      </c>
      <c r="D1242" s="12">
        <v>234341.86</v>
      </c>
      <c r="E1242" s="12">
        <v>211639.98</v>
      </c>
      <c r="F1242" s="12">
        <v>213843.36</v>
      </c>
    </row>
    <row r="1243" spans="1:6">
      <c r="A1243" s="13" t="s">
        <v>959</v>
      </c>
      <c r="B1243" s="14">
        <v>3.5</v>
      </c>
      <c r="C1243" s="11">
        <v>14458</v>
      </c>
      <c r="D1243" s="12">
        <v>390824.41</v>
      </c>
      <c r="E1243" s="12">
        <v>367741.34</v>
      </c>
      <c r="F1243" s="12">
        <v>369708.26</v>
      </c>
    </row>
    <row r="1244" spans="1:6">
      <c r="A1244" s="13" t="s">
        <v>960</v>
      </c>
      <c r="B1244" s="14">
        <v>3.5</v>
      </c>
      <c r="C1244" s="11">
        <v>18233</v>
      </c>
      <c r="D1244" s="12">
        <v>592957.37</v>
      </c>
      <c r="E1244" s="12">
        <v>531252.74</v>
      </c>
      <c r="F1244" s="12">
        <v>536354.86</v>
      </c>
    </row>
    <row r="1245" spans="1:6">
      <c r="A1245" s="13" t="s">
        <v>961</v>
      </c>
      <c r="B1245" s="14">
        <v>1.5</v>
      </c>
      <c r="C1245" s="11">
        <v>13547</v>
      </c>
      <c r="D1245" s="12">
        <v>451218.49</v>
      </c>
      <c r="E1245" s="12">
        <v>388964.44</v>
      </c>
      <c r="F1245" s="12">
        <v>387916.24</v>
      </c>
    </row>
    <row r="1246" spans="1:6">
      <c r="A1246" s="13" t="s">
        <v>962</v>
      </c>
      <c r="B1246" s="14">
        <v>3.5</v>
      </c>
      <c r="C1246" s="11">
        <v>46905</v>
      </c>
      <c r="D1246" s="12">
        <v>220999.55</v>
      </c>
      <c r="E1246" s="12">
        <v>214740.77</v>
      </c>
      <c r="F1246" s="12">
        <v>214321.2</v>
      </c>
    </row>
    <row r="1247" spans="1:6">
      <c r="A1247" s="13" t="s">
        <v>963</v>
      </c>
      <c r="B1247" s="14">
        <v>3.5</v>
      </c>
      <c r="C1247" s="11">
        <v>17593</v>
      </c>
      <c r="D1247" s="12">
        <v>398264.9</v>
      </c>
      <c r="E1247" s="12">
        <v>360118.59</v>
      </c>
      <c r="F1247" s="12">
        <v>360820.36</v>
      </c>
    </row>
    <row r="1248" spans="1:6">
      <c r="A1248" s="13" t="s">
        <v>964</v>
      </c>
      <c r="B1248" s="14">
        <v>0.88</v>
      </c>
      <c r="C1248" s="11">
        <v>46137</v>
      </c>
      <c r="D1248" s="12">
        <v>415689.06</v>
      </c>
      <c r="E1248" s="12">
        <v>381021.23</v>
      </c>
      <c r="F1248" s="12">
        <v>385184.01</v>
      </c>
    </row>
    <row r="1249" spans="1:6">
      <c r="A1249" s="13" t="s">
        <v>965</v>
      </c>
      <c r="B1249" s="14">
        <v>2</v>
      </c>
      <c r="C1249" s="11">
        <v>13016</v>
      </c>
      <c r="D1249" s="12">
        <v>326114.21000000002</v>
      </c>
      <c r="E1249" s="12">
        <v>297986.87</v>
      </c>
      <c r="F1249" s="12">
        <v>286988.09999999998</v>
      </c>
    </row>
    <row r="1250" spans="1:6">
      <c r="A1250" s="13" t="s">
        <v>966</v>
      </c>
      <c r="B1250" s="14">
        <v>5</v>
      </c>
      <c r="C1250" s="11">
        <v>17796</v>
      </c>
      <c r="D1250" s="12">
        <v>328535.90999999997</v>
      </c>
      <c r="E1250" s="12">
        <v>328831.09000000003</v>
      </c>
      <c r="F1250" s="12">
        <v>325168.52</v>
      </c>
    </row>
    <row r="1251" spans="1:6">
      <c r="A1251" s="13" t="s">
        <v>967</v>
      </c>
      <c r="B1251" s="14">
        <v>2.38</v>
      </c>
      <c r="C1251" s="11">
        <v>45762</v>
      </c>
      <c r="D1251" s="12">
        <v>77500</v>
      </c>
      <c r="E1251" s="12">
        <v>75384.25</v>
      </c>
      <c r="F1251" s="12">
        <v>74645.39</v>
      </c>
    </row>
    <row r="1252" spans="1:6">
      <c r="A1252" s="13" t="s">
        <v>968</v>
      </c>
      <c r="B1252" s="14">
        <v>3.9</v>
      </c>
      <c r="C1252" s="11">
        <v>46675</v>
      </c>
      <c r="D1252" s="12">
        <v>450000</v>
      </c>
      <c r="E1252" s="12">
        <v>449280</v>
      </c>
      <c r="F1252" s="12">
        <v>440405.85</v>
      </c>
    </row>
    <row r="1253" spans="1:6">
      <c r="A1253" s="13" t="s">
        <v>860</v>
      </c>
      <c r="B1253" s="14">
        <v>2.94</v>
      </c>
      <c r="C1253" s="11">
        <v>11758</v>
      </c>
      <c r="D1253" s="12">
        <v>148035.35</v>
      </c>
      <c r="E1253" s="12">
        <v>137580.35999999999</v>
      </c>
      <c r="F1253" s="12">
        <v>133471.28</v>
      </c>
    </row>
    <row r="1254" spans="1:6">
      <c r="A1254" s="13" t="s">
        <v>700</v>
      </c>
      <c r="B1254" s="14">
        <v>4.26</v>
      </c>
      <c r="C1254" s="11">
        <v>11942</v>
      </c>
      <c r="D1254" s="12">
        <v>367023.69</v>
      </c>
      <c r="E1254" s="12">
        <v>345403.7</v>
      </c>
      <c r="F1254" s="12">
        <v>352270.88</v>
      </c>
    </row>
    <row r="1255" spans="1:6">
      <c r="A1255" s="13"/>
      <c r="B1255" s="14"/>
      <c r="C1255" s="11"/>
      <c r="D1255" s="12"/>
      <c r="E1255" s="12"/>
      <c r="F1255" s="12"/>
    </row>
    <row r="1256" spans="1:6">
      <c r="A1256" s="17" t="s">
        <v>486</v>
      </c>
      <c r="B1256" s="14"/>
      <c r="C1256" s="11"/>
      <c r="D1256" s="12"/>
      <c r="E1256" s="12"/>
      <c r="F1256" s="12"/>
    </row>
    <row r="1257" spans="1:6">
      <c r="A1257" s="13" t="s">
        <v>487</v>
      </c>
      <c r="B1257" s="14">
        <v>0.38</v>
      </c>
      <c r="C1257" s="11">
        <v>45991</v>
      </c>
      <c r="D1257" s="12">
        <v>935000</v>
      </c>
      <c r="E1257" s="12">
        <v>853004.88</v>
      </c>
      <c r="F1257" s="12">
        <v>877183.4</v>
      </c>
    </row>
    <row r="1258" spans="1:6">
      <c r="A1258" s="13" t="s">
        <v>487</v>
      </c>
      <c r="B1258" s="14">
        <v>2.88</v>
      </c>
      <c r="C1258" s="11">
        <v>11824</v>
      </c>
      <c r="D1258" s="12">
        <v>1755000</v>
      </c>
      <c r="E1258" s="12">
        <v>1670540.62</v>
      </c>
      <c r="F1258" s="12">
        <v>1581213.86</v>
      </c>
    </row>
    <row r="1259" spans="1:6">
      <c r="A1259" s="13" t="s">
        <v>969</v>
      </c>
      <c r="B1259" s="14">
        <v>1.1299999999999999</v>
      </c>
      <c r="C1259" s="11">
        <v>46446</v>
      </c>
      <c r="D1259" s="12">
        <v>5045000</v>
      </c>
      <c r="E1259" s="12">
        <v>4575349.32</v>
      </c>
      <c r="F1259" s="12">
        <v>4613021.88</v>
      </c>
    </row>
    <row r="1260" spans="1:6">
      <c r="A1260" s="13" t="s">
        <v>970</v>
      </c>
      <c r="B1260" s="14">
        <v>3.5</v>
      </c>
      <c r="C1260" s="11">
        <v>12100</v>
      </c>
      <c r="D1260" s="12">
        <v>4980000</v>
      </c>
      <c r="E1260" s="12">
        <v>4864591.38</v>
      </c>
      <c r="F1260" s="12">
        <v>4667582.79</v>
      </c>
    </row>
    <row r="1261" spans="1:6">
      <c r="A1261" s="13" t="s">
        <v>971</v>
      </c>
      <c r="B1261" s="14">
        <v>1.25</v>
      </c>
      <c r="C1261" s="11">
        <v>11550</v>
      </c>
      <c r="D1261" s="12">
        <v>1100000</v>
      </c>
      <c r="E1261" s="12">
        <v>903761.72</v>
      </c>
      <c r="F1261" s="12">
        <v>892718.75</v>
      </c>
    </row>
    <row r="1262" spans="1:6">
      <c r="A1262" s="13" t="s">
        <v>972</v>
      </c>
      <c r="B1262" s="14">
        <v>1.5</v>
      </c>
      <c r="C1262" s="11">
        <v>11004</v>
      </c>
      <c r="D1262" s="12">
        <v>12655000</v>
      </c>
      <c r="E1262" s="12">
        <v>11002140.119999999</v>
      </c>
      <c r="F1262" s="12">
        <v>10861549.220000001</v>
      </c>
    </row>
    <row r="1263" spans="1:6">
      <c r="A1263" s="13" t="s">
        <v>492</v>
      </c>
      <c r="B1263" s="14">
        <v>2.15</v>
      </c>
      <c r="C1263" s="11">
        <v>47223</v>
      </c>
      <c r="D1263" s="12">
        <v>1435000</v>
      </c>
      <c r="E1263" s="12">
        <v>1453628.34</v>
      </c>
      <c r="F1263" s="12">
        <v>1456351.61</v>
      </c>
    </row>
    <row r="1264" spans="1:6">
      <c r="A1264" s="13"/>
      <c r="B1264" s="14"/>
      <c r="C1264" s="11"/>
      <c r="D1264" s="12"/>
      <c r="E1264" s="12"/>
      <c r="F1264" s="12"/>
    </row>
    <row r="1265" spans="1:6">
      <c r="A1265" s="17" t="s">
        <v>493</v>
      </c>
      <c r="B1265" s="14"/>
      <c r="C1265" s="11"/>
      <c r="D1265" s="12"/>
      <c r="E1265" s="12"/>
      <c r="F1265" s="12"/>
    </row>
    <row r="1266" spans="1:6" ht="15">
      <c r="A1266" s="13" t="s">
        <v>494</v>
      </c>
      <c r="B1266" s="14">
        <v>5.17</v>
      </c>
      <c r="C1266" s="11"/>
      <c r="D1266" s="12">
        <v>712630.24</v>
      </c>
      <c r="E1266" s="15">
        <v>712630.24</v>
      </c>
      <c r="F1266" s="15">
        <v>712630.24</v>
      </c>
    </row>
    <row r="1267" spans="1:6">
      <c r="A1267" s="13" t="s">
        <v>973</v>
      </c>
      <c r="B1267" s="14"/>
      <c r="C1267" s="11"/>
      <c r="D1267" s="12"/>
      <c r="E1267" s="12">
        <v>72209156.629999995</v>
      </c>
      <c r="F1267" s="12">
        <v>71967357.659999996</v>
      </c>
    </row>
    <row r="1268" spans="1:6">
      <c r="A1268" s="13"/>
      <c r="B1268" s="14"/>
      <c r="C1268" s="11"/>
      <c r="D1268" s="12"/>
      <c r="E1268" s="12"/>
      <c r="F1268" s="12"/>
    </row>
    <row r="1269" spans="1:6">
      <c r="A1269" s="10" t="s">
        <v>974</v>
      </c>
      <c r="B1269" s="14"/>
      <c r="C1269" s="11"/>
      <c r="D1269" s="12"/>
      <c r="E1269" s="12"/>
      <c r="F1269" s="12"/>
    </row>
    <row r="1270" spans="1:6">
      <c r="A1270" s="17" t="s">
        <v>59</v>
      </c>
    </row>
    <row r="1271" spans="1:6">
      <c r="A1271" s="13" t="s">
        <v>975</v>
      </c>
      <c r="B1271" s="14">
        <v>4.26</v>
      </c>
      <c r="C1271" s="11">
        <v>22416</v>
      </c>
      <c r="D1271" s="12">
        <v>250000</v>
      </c>
      <c r="E1271" s="12">
        <v>229736.33</v>
      </c>
      <c r="F1271" s="12">
        <v>239770.73</v>
      </c>
    </row>
    <row r="1272" spans="1:6">
      <c r="A1272" s="13"/>
      <c r="B1272" s="14"/>
      <c r="C1272" s="11"/>
      <c r="D1272" s="12"/>
      <c r="E1272" s="12"/>
      <c r="F1272" s="12"/>
    </row>
    <row r="1273" spans="1:6">
      <c r="A1273" s="17" t="s">
        <v>112</v>
      </c>
      <c r="B1273" s="14"/>
      <c r="C1273" s="11"/>
      <c r="D1273" s="12"/>
      <c r="E1273" s="12"/>
      <c r="F1273" s="12"/>
    </row>
    <row r="1274" spans="1:6">
      <c r="A1274" s="13" t="s">
        <v>976</v>
      </c>
      <c r="B1274" s="14">
        <v>3.6</v>
      </c>
      <c r="C1274" s="11">
        <v>45791</v>
      </c>
      <c r="D1274" s="12">
        <v>350000</v>
      </c>
      <c r="E1274" s="12">
        <v>344795.5</v>
      </c>
      <c r="F1274" s="12">
        <v>344338.51</v>
      </c>
    </row>
    <row r="1275" spans="1:6">
      <c r="A1275" s="13" t="s">
        <v>977</v>
      </c>
      <c r="B1275" s="14">
        <v>5.9</v>
      </c>
      <c r="C1275" s="11">
        <v>46090</v>
      </c>
      <c r="D1275" s="12">
        <v>250000</v>
      </c>
      <c r="E1275" s="12">
        <v>256775</v>
      </c>
      <c r="F1275" s="12">
        <v>250028.53</v>
      </c>
    </row>
    <row r="1276" spans="1:6">
      <c r="A1276" s="13" t="s">
        <v>978</v>
      </c>
      <c r="B1276" s="14">
        <v>3.3</v>
      </c>
      <c r="C1276" s="11">
        <v>46490</v>
      </c>
      <c r="D1276" s="12">
        <v>500000</v>
      </c>
      <c r="E1276" s="12">
        <v>488605</v>
      </c>
      <c r="F1276" s="12">
        <v>479471.98</v>
      </c>
    </row>
    <row r="1277" spans="1:6">
      <c r="A1277" s="13" t="s">
        <v>979</v>
      </c>
      <c r="B1277" s="14">
        <v>2.25</v>
      </c>
      <c r="C1277" s="11">
        <v>46829</v>
      </c>
      <c r="D1277" s="12">
        <v>350000</v>
      </c>
      <c r="E1277" s="12">
        <v>308619.5</v>
      </c>
      <c r="F1277" s="12">
        <v>313393.18</v>
      </c>
    </row>
    <row r="1278" spans="1:6">
      <c r="A1278" s="13" t="s">
        <v>980</v>
      </c>
      <c r="B1278" s="14">
        <v>1.7</v>
      </c>
      <c r="C1278" s="11">
        <v>46106</v>
      </c>
      <c r="D1278" s="12">
        <v>500000</v>
      </c>
      <c r="E1278" s="12">
        <v>464260</v>
      </c>
      <c r="F1278" s="12">
        <v>469357.94</v>
      </c>
    </row>
    <row r="1279" spans="1:6">
      <c r="A1279" s="13" t="s">
        <v>726</v>
      </c>
      <c r="B1279" s="14">
        <v>0.98</v>
      </c>
      <c r="C1279" s="11">
        <v>45925</v>
      </c>
      <c r="D1279" s="12">
        <v>750000</v>
      </c>
      <c r="E1279" s="12">
        <v>702352.5</v>
      </c>
      <c r="F1279" s="12">
        <v>741596.18</v>
      </c>
    </row>
    <row r="1280" spans="1:6">
      <c r="A1280" s="13" t="s">
        <v>981</v>
      </c>
      <c r="B1280" s="14">
        <v>2.59</v>
      </c>
      <c r="C1280" s="11">
        <v>11442</v>
      </c>
      <c r="D1280" s="12">
        <v>350000</v>
      </c>
      <c r="E1280" s="12">
        <v>295711.5</v>
      </c>
      <c r="F1280" s="12">
        <v>302615.45</v>
      </c>
    </row>
    <row r="1281" spans="1:6">
      <c r="A1281" s="13" t="s">
        <v>561</v>
      </c>
      <c r="B1281" s="14">
        <v>1.73</v>
      </c>
      <c r="C1281" s="11">
        <v>46590</v>
      </c>
      <c r="D1281" s="12">
        <v>750000</v>
      </c>
      <c r="E1281" s="12">
        <v>675465</v>
      </c>
      <c r="F1281" s="12">
        <v>695194.16</v>
      </c>
    </row>
    <row r="1282" spans="1:6">
      <c r="A1282" s="13" t="s">
        <v>982</v>
      </c>
      <c r="B1282" s="14">
        <v>1.92</v>
      </c>
      <c r="C1282" s="11">
        <v>46419</v>
      </c>
      <c r="D1282" s="12">
        <v>250000</v>
      </c>
      <c r="E1282" s="12">
        <v>225892.5</v>
      </c>
      <c r="F1282" s="12">
        <v>229152.48</v>
      </c>
    </row>
    <row r="1283" spans="1:6">
      <c r="A1283" s="13" t="s">
        <v>983</v>
      </c>
      <c r="B1283" s="14">
        <v>2.82</v>
      </c>
      <c r="C1283" s="11">
        <v>45980</v>
      </c>
      <c r="D1283" s="12">
        <v>225000</v>
      </c>
      <c r="E1283" s="12">
        <v>215381.25</v>
      </c>
      <c r="F1283" s="12">
        <v>222198.62</v>
      </c>
    </row>
    <row r="1284" spans="1:6">
      <c r="A1284" s="13" t="s">
        <v>984</v>
      </c>
      <c r="B1284" s="14">
        <v>3.25</v>
      </c>
      <c r="C1284" s="11">
        <v>12816</v>
      </c>
      <c r="D1284" s="12">
        <v>275000</v>
      </c>
      <c r="E1284" s="12">
        <v>217382</v>
      </c>
      <c r="F1284" s="12">
        <v>209998.89</v>
      </c>
    </row>
    <row r="1285" spans="1:6">
      <c r="A1285" s="13" t="s">
        <v>985</v>
      </c>
      <c r="B1285" s="14">
        <v>5.4</v>
      </c>
      <c r="C1285" s="11">
        <v>12499</v>
      </c>
      <c r="D1285" s="12">
        <v>200000</v>
      </c>
      <c r="E1285" s="12">
        <v>199268</v>
      </c>
      <c r="F1285" s="12">
        <v>198687.02</v>
      </c>
    </row>
    <row r="1286" spans="1:6">
      <c r="A1286" s="13" t="s">
        <v>886</v>
      </c>
      <c r="B1286" s="14">
        <v>5.7</v>
      </c>
      <c r="C1286" s="11">
        <v>10990</v>
      </c>
      <c r="D1286" s="12">
        <v>300000</v>
      </c>
      <c r="E1286" s="12">
        <v>300000</v>
      </c>
      <c r="F1286" s="12">
        <v>301426.82</v>
      </c>
    </row>
    <row r="1287" spans="1:6">
      <c r="A1287" s="13" t="s">
        <v>986</v>
      </c>
      <c r="B1287" s="14">
        <v>5.38</v>
      </c>
      <c r="C1287" s="11">
        <v>13971</v>
      </c>
      <c r="D1287" s="12">
        <v>250000</v>
      </c>
      <c r="E1287" s="12">
        <v>200150</v>
      </c>
      <c r="F1287" s="12">
        <v>217679.43</v>
      </c>
    </row>
    <row r="1288" spans="1:6">
      <c r="A1288" s="13" t="s">
        <v>987</v>
      </c>
      <c r="B1288" s="14">
        <v>2.56</v>
      </c>
      <c r="C1288" s="11">
        <v>11810</v>
      </c>
      <c r="D1288" s="12">
        <v>350000</v>
      </c>
      <c r="E1288" s="12">
        <v>289040.5</v>
      </c>
      <c r="F1288" s="12">
        <v>291675.09000000003</v>
      </c>
    </row>
    <row r="1289" spans="1:6">
      <c r="A1289" s="13" t="s">
        <v>988</v>
      </c>
      <c r="B1289" s="14">
        <v>3.11</v>
      </c>
      <c r="C1289" s="11">
        <v>46120</v>
      </c>
      <c r="D1289" s="12">
        <v>500000</v>
      </c>
      <c r="E1289" s="12">
        <v>481690</v>
      </c>
      <c r="F1289" s="12">
        <v>489856.11</v>
      </c>
    </row>
    <row r="1290" spans="1:6">
      <c r="A1290" s="13" t="s">
        <v>989</v>
      </c>
      <c r="B1290" s="14">
        <v>6.17</v>
      </c>
      <c r="C1290" s="11">
        <v>12564</v>
      </c>
      <c r="D1290" s="12">
        <v>300000</v>
      </c>
      <c r="E1290" s="12">
        <v>300000</v>
      </c>
      <c r="F1290" s="12">
        <v>305097.06</v>
      </c>
    </row>
    <row r="1291" spans="1:6">
      <c r="A1291" s="13" t="s">
        <v>990</v>
      </c>
      <c r="B1291" s="14">
        <v>5.88</v>
      </c>
      <c r="C1291" s="11">
        <v>46542</v>
      </c>
      <c r="D1291" s="12">
        <v>500000</v>
      </c>
      <c r="E1291" s="12">
        <v>499740</v>
      </c>
      <c r="F1291" s="12">
        <v>501635.41</v>
      </c>
    </row>
    <row r="1292" spans="1:6">
      <c r="A1292" s="13" t="s">
        <v>991</v>
      </c>
      <c r="B1292" s="14">
        <v>1.38</v>
      </c>
      <c r="C1292" s="11">
        <v>46692</v>
      </c>
      <c r="D1292" s="12">
        <v>250000</v>
      </c>
      <c r="E1292" s="12">
        <v>216302.5</v>
      </c>
      <c r="F1292" s="12">
        <v>220220.55</v>
      </c>
    </row>
    <row r="1293" spans="1:6">
      <c r="A1293" s="13" t="s">
        <v>992</v>
      </c>
      <c r="B1293" s="14">
        <v>6.65</v>
      </c>
      <c r="C1293" s="11">
        <v>46236</v>
      </c>
      <c r="D1293" s="12">
        <v>300000</v>
      </c>
      <c r="E1293" s="12">
        <v>302247</v>
      </c>
      <c r="F1293" s="12">
        <v>303109.37</v>
      </c>
    </row>
    <row r="1294" spans="1:6">
      <c r="A1294" s="13" t="s">
        <v>744</v>
      </c>
      <c r="B1294" s="14">
        <v>3.35</v>
      </c>
      <c r="C1294" s="11">
        <v>11049</v>
      </c>
      <c r="D1294" s="12">
        <v>350000</v>
      </c>
      <c r="E1294" s="12">
        <v>324418.5</v>
      </c>
      <c r="F1294" s="12">
        <v>321330.39</v>
      </c>
    </row>
    <row r="1295" spans="1:6">
      <c r="A1295" s="13" t="s">
        <v>580</v>
      </c>
      <c r="B1295" s="14">
        <v>5.0999999999999996</v>
      </c>
      <c r="C1295" s="11">
        <v>12520</v>
      </c>
      <c r="D1295" s="12">
        <v>100000</v>
      </c>
      <c r="E1295" s="12">
        <v>99938</v>
      </c>
      <c r="F1295" s="12">
        <v>99714.98</v>
      </c>
    </row>
    <row r="1296" spans="1:6">
      <c r="A1296" s="13" t="s">
        <v>993</v>
      </c>
      <c r="B1296" s="14">
        <v>3.15</v>
      </c>
      <c r="C1296" s="11">
        <v>11703</v>
      </c>
      <c r="D1296" s="12">
        <v>175000</v>
      </c>
      <c r="E1296" s="12">
        <v>144707.5</v>
      </c>
      <c r="F1296" s="12">
        <v>148741.91</v>
      </c>
    </row>
    <row r="1297" spans="1:6">
      <c r="A1297" s="13" t="s">
        <v>994</v>
      </c>
      <c r="B1297" s="14">
        <v>4.63</v>
      </c>
      <c r="C1297" s="11">
        <v>46600</v>
      </c>
      <c r="D1297" s="12">
        <v>250000</v>
      </c>
      <c r="E1297" s="12">
        <v>249057.5</v>
      </c>
      <c r="F1297" s="12">
        <v>245477.38</v>
      </c>
    </row>
    <row r="1298" spans="1:6">
      <c r="A1298" s="13" t="s">
        <v>995</v>
      </c>
      <c r="B1298" s="14">
        <v>6.5</v>
      </c>
      <c r="C1298" s="11">
        <v>47273</v>
      </c>
      <c r="D1298" s="12">
        <v>300000</v>
      </c>
      <c r="E1298" s="12">
        <v>299232</v>
      </c>
      <c r="F1298" s="12">
        <v>299008.52</v>
      </c>
    </row>
    <row r="1299" spans="1:6">
      <c r="A1299" s="13" t="s">
        <v>996</v>
      </c>
      <c r="B1299" s="14">
        <v>4.7699999999999996</v>
      </c>
      <c r="C1299" s="11">
        <v>11167</v>
      </c>
      <c r="D1299" s="12">
        <v>175000</v>
      </c>
      <c r="E1299" s="12">
        <v>162669.5</v>
      </c>
      <c r="F1299" s="12">
        <v>168316.59</v>
      </c>
    </row>
    <row r="1300" spans="1:6">
      <c r="A1300" s="13" t="s">
        <v>997</v>
      </c>
      <c r="B1300" s="14">
        <v>3.1</v>
      </c>
      <c r="C1300" s="11">
        <v>11700</v>
      </c>
      <c r="D1300" s="12">
        <v>500000</v>
      </c>
      <c r="E1300" s="12">
        <v>406605</v>
      </c>
      <c r="F1300" s="12">
        <v>420231.15</v>
      </c>
    </row>
    <row r="1301" spans="1:6">
      <c r="A1301" s="13" t="s">
        <v>998</v>
      </c>
      <c r="B1301" s="14">
        <v>4</v>
      </c>
      <c r="C1301" s="11">
        <v>46473</v>
      </c>
      <c r="D1301" s="12">
        <v>250000</v>
      </c>
      <c r="E1301" s="12">
        <v>243357.5</v>
      </c>
      <c r="F1301" s="12">
        <v>240990.29</v>
      </c>
    </row>
    <row r="1302" spans="1:6">
      <c r="A1302" s="13" t="s">
        <v>999</v>
      </c>
      <c r="B1302" s="14">
        <v>3.62</v>
      </c>
      <c r="C1302" s="11">
        <v>46827</v>
      </c>
      <c r="D1302" s="12">
        <v>350000</v>
      </c>
      <c r="E1302" s="12">
        <v>330711.5</v>
      </c>
      <c r="F1302" s="12">
        <v>334661.81</v>
      </c>
    </row>
    <row r="1303" spans="1:6">
      <c r="A1303" s="13" t="s">
        <v>1000</v>
      </c>
      <c r="B1303" s="14">
        <v>5.5</v>
      </c>
      <c r="C1303" s="11">
        <v>10973</v>
      </c>
      <c r="D1303" s="12">
        <v>178000</v>
      </c>
      <c r="E1303" s="12">
        <v>169148.06</v>
      </c>
      <c r="F1303" s="12">
        <v>175287.39</v>
      </c>
    </row>
    <row r="1304" spans="1:6">
      <c r="A1304" s="13" t="s">
        <v>1001</v>
      </c>
      <c r="B1304" s="14">
        <v>6.2</v>
      </c>
      <c r="C1304" s="11">
        <v>12523</v>
      </c>
      <c r="D1304" s="12">
        <v>450000</v>
      </c>
      <c r="E1304" s="12">
        <v>449275.5</v>
      </c>
      <c r="F1304" s="12">
        <v>455768.73</v>
      </c>
    </row>
    <row r="1305" spans="1:6">
      <c r="A1305" s="13" t="s">
        <v>1002</v>
      </c>
      <c r="B1305" s="14">
        <v>6.88</v>
      </c>
      <c r="C1305" s="11">
        <v>47088</v>
      </c>
      <c r="D1305" s="12">
        <v>150000</v>
      </c>
      <c r="E1305" s="12">
        <v>148854</v>
      </c>
      <c r="F1305" s="12">
        <v>157893.25</v>
      </c>
    </row>
    <row r="1306" spans="1:6">
      <c r="A1306" s="13" t="s">
        <v>1003</v>
      </c>
      <c r="B1306" s="14">
        <v>3.51</v>
      </c>
      <c r="C1306" s="11">
        <v>47141</v>
      </c>
      <c r="D1306" s="12">
        <v>500000</v>
      </c>
      <c r="E1306" s="12">
        <v>471560</v>
      </c>
      <c r="F1306" s="12">
        <v>472831.36</v>
      </c>
    </row>
    <row r="1307" spans="1:6">
      <c r="A1307" s="13" t="s">
        <v>1004</v>
      </c>
      <c r="B1307" s="14">
        <v>1.58</v>
      </c>
      <c r="C1307" s="11">
        <v>46499</v>
      </c>
      <c r="D1307" s="12">
        <v>350000</v>
      </c>
      <c r="E1307" s="12">
        <v>314114.5</v>
      </c>
      <c r="F1307" s="12">
        <v>326622.94</v>
      </c>
    </row>
    <row r="1308" spans="1:6">
      <c r="A1308" s="13" t="s">
        <v>1005</v>
      </c>
      <c r="B1308" s="14">
        <v>2.74</v>
      </c>
      <c r="C1308" s="11">
        <v>11246</v>
      </c>
      <c r="D1308" s="12">
        <v>500000</v>
      </c>
      <c r="E1308" s="12">
        <v>441305</v>
      </c>
      <c r="F1308" s="12">
        <v>442394.66</v>
      </c>
    </row>
    <row r="1309" spans="1:6">
      <c r="A1309" s="13" t="s">
        <v>1006</v>
      </c>
      <c r="B1309" s="14">
        <v>4.72</v>
      </c>
      <c r="C1309" s="11">
        <v>46245</v>
      </c>
      <c r="D1309" s="12">
        <v>200000</v>
      </c>
      <c r="E1309" s="12">
        <v>197576</v>
      </c>
      <c r="F1309" s="12">
        <v>197699.83</v>
      </c>
    </row>
    <row r="1310" spans="1:6">
      <c r="A1310" s="13" t="s">
        <v>1007</v>
      </c>
      <c r="B1310" s="14">
        <v>5.15</v>
      </c>
      <c r="C1310" s="11">
        <v>12493</v>
      </c>
      <c r="D1310" s="12">
        <v>250000</v>
      </c>
      <c r="E1310" s="12">
        <v>249617.5</v>
      </c>
      <c r="F1310" s="12">
        <v>249393</v>
      </c>
    </row>
    <row r="1311" spans="1:6">
      <c r="A1311" s="13" t="s">
        <v>1008</v>
      </c>
      <c r="B1311" s="14">
        <v>5.05</v>
      </c>
      <c r="C1311" s="11">
        <v>47192</v>
      </c>
      <c r="D1311" s="12">
        <v>325000</v>
      </c>
      <c r="E1311" s="12">
        <v>324424.75</v>
      </c>
      <c r="F1311" s="12">
        <v>322396.36</v>
      </c>
    </row>
    <row r="1312" spans="1:6">
      <c r="A1312" s="13" t="s">
        <v>1009</v>
      </c>
      <c r="B1312" s="14">
        <v>5.43</v>
      </c>
      <c r="C1312" s="11">
        <v>12891</v>
      </c>
      <c r="D1312" s="12">
        <v>300000</v>
      </c>
      <c r="E1312" s="12">
        <v>300000</v>
      </c>
      <c r="F1312" s="12">
        <v>298772.09999999998</v>
      </c>
    </row>
    <row r="1313" spans="1:6">
      <c r="A1313" s="13" t="s">
        <v>1010</v>
      </c>
      <c r="B1313" s="14">
        <v>1.23</v>
      </c>
      <c r="C1313" s="11">
        <v>46529</v>
      </c>
      <c r="D1313" s="12">
        <v>350000</v>
      </c>
      <c r="E1313" s="12">
        <v>310422</v>
      </c>
      <c r="F1313" s="12">
        <v>323529.57</v>
      </c>
    </row>
    <row r="1314" spans="1:6">
      <c r="A1314" s="13" t="s">
        <v>1011</v>
      </c>
      <c r="B1314" s="14">
        <v>0.99</v>
      </c>
      <c r="C1314" s="11">
        <v>46366</v>
      </c>
      <c r="D1314" s="12">
        <v>750000</v>
      </c>
      <c r="E1314" s="12">
        <v>672600</v>
      </c>
      <c r="F1314" s="12">
        <v>701317.43</v>
      </c>
    </row>
    <row r="1315" spans="1:6">
      <c r="A1315" s="13" t="s">
        <v>1012</v>
      </c>
      <c r="B1315" s="14">
        <v>3.59</v>
      </c>
      <c r="C1315" s="11">
        <v>46956</v>
      </c>
      <c r="D1315" s="12">
        <v>350000</v>
      </c>
      <c r="E1315" s="12">
        <v>329934.5</v>
      </c>
      <c r="F1315" s="12">
        <v>332815.74</v>
      </c>
    </row>
    <row r="1316" spans="1:6">
      <c r="A1316" s="13" t="s">
        <v>1013</v>
      </c>
      <c r="B1316" s="14">
        <v>1.88</v>
      </c>
      <c r="C1316" s="11">
        <v>46153</v>
      </c>
      <c r="D1316" s="12">
        <v>200000</v>
      </c>
      <c r="E1316" s="12">
        <v>180500</v>
      </c>
      <c r="F1316" s="12">
        <v>186429</v>
      </c>
    </row>
    <row r="1317" spans="1:6">
      <c r="A1317" s="13" t="s">
        <v>1014</v>
      </c>
      <c r="B1317" s="14">
        <v>5.15</v>
      </c>
      <c r="C1317" s="11">
        <v>12571</v>
      </c>
      <c r="D1317" s="12">
        <v>625000</v>
      </c>
      <c r="E1317" s="12">
        <v>620943.75</v>
      </c>
      <c r="F1317" s="12">
        <v>617312.98</v>
      </c>
    </row>
    <row r="1318" spans="1:6">
      <c r="A1318" s="13" t="s">
        <v>1015</v>
      </c>
      <c r="B1318" s="14">
        <v>6.95</v>
      </c>
      <c r="C1318" s="11">
        <v>47192</v>
      </c>
      <c r="D1318" s="12">
        <v>200000</v>
      </c>
      <c r="E1318" s="12">
        <v>198036</v>
      </c>
      <c r="F1318" s="12">
        <v>209192.53</v>
      </c>
    </row>
    <row r="1319" spans="1:6">
      <c r="A1319" s="13" t="s">
        <v>1016</v>
      </c>
      <c r="B1319" s="14">
        <v>1.61</v>
      </c>
      <c r="C1319" s="11">
        <v>46202</v>
      </c>
      <c r="D1319" s="12">
        <v>250000</v>
      </c>
      <c r="E1319" s="12">
        <v>219240</v>
      </c>
      <c r="F1319" s="12">
        <v>231466.62</v>
      </c>
    </row>
    <row r="1320" spans="1:6">
      <c r="A1320" s="13" t="s">
        <v>178</v>
      </c>
      <c r="B1320" s="14">
        <v>5.3</v>
      </c>
      <c r="C1320" s="11">
        <v>12504</v>
      </c>
      <c r="D1320" s="12">
        <v>200000</v>
      </c>
      <c r="E1320" s="12">
        <v>198942</v>
      </c>
      <c r="F1320" s="12">
        <v>198160.8</v>
      </c>
    </row>
    <row r="1321" spans="1:6">
      <c r="A1321" s="13" t="s">
        <v>794</v>
      </c>
      <c r="B1321" s="14">
        <v>7.2</v>
      </c>
      <c r="C1321" s="11">
        <v>47099</v>
      </c>
      <c r="D1321" s="12">
        <v>150000</v>
      </c>
      <c r="E1321" s="12">
        <v>149709</v>
      </c>
      <c r="F1321" s="12">
        <v>154270.69</v>
      </c>
    </row>
    <row r="1322" spans="1:6">
      <c r="A1322" s="13" t="s">
        <v>1017</v>
      </c>
      <c r="B1322" s="14">
        <v>2.1</v>
      </c>
      <c r="C1322" s="11">
        <v>47011</v>
      </c>
      <c r="D1322" s="12">
        <v>350000</v>
      </c>
      <c r="E1322" s="12">
        <v>299005</v>
      </c>
      <c r="F1322" s="12">
        <v>307532.09000000003</v>
      </c>
    </row>
    <row r="1323" spans="1:6">
      <c r="A1323" s="13" t="s">
        <v>1018</v>
      </c>
      <c r="B1323" s="14">
        <v>5.25</v>
      </c>
      <c r="C1323" s="11">
        <v>47220</v>
      </c>
      <c r="D1323" s="12">
        <v>300000</v>
      </c>
      <c r="E1323" s="12">
        <v>299388</v>
      </c>
      <c r="F1323" s="12">
        <v>301508.65000000002</v>
      </c>
    </row>
    <row r="1324" spans="1:6">
      <c r="A1324" s="13" t="s">
        <v>1019</v>
      </c>
      <c r="B1324" s="14">
        <v>6.13</v>
      </c>
      <c r="C1324" s="11">
        <v>12155</v>
      </c>
      <c r="D1324" s="12">
        <v>250000</v>
      </c>
      <c r="E1324" s="12">
        <v>249502.5</v>
      </c>
      <c r="F1324" s="12">
        <v>251893.32</v>
      </c>
    </row>
    <row r="1325" spans="1:6">
      <c r="A1325" s="13" t="s">
        <v>1020</v>
      </c>
      <c r="B1325" s="14">
        <v>5.5</v>
      </c>
      <c r="C1325" s="11">
        <v>11334</v>
      </c>
      <c r="D1325" s="12">
        <v>450000</v>
      </c>
      <c r="E1325" s="12">
        <v>448195.5</v>
      </c>
      <c r="F1325" s="12">
        <v>449340.07</v>
      </c>
    </row>
    <row r="1326" spans="1:6">
      <c r="A1326" s="13" t="s">
        <v>1021</v>
      </c>
      <c r="B1326" s="14">
        <v>2.23</v>
      </c>
      <c r="C1326" s="11">
        <v>46043</v>
      </c>
      <c r="D1326" s="12">
        <v>200000</v>
      </c>
      <c r="E1326" s="12">
        <v>186092</v>
      </c>
      <c r="F1326" s="12">
        <v>195624.27</v>
      </c>
    </row>
    <row r="1327" spans="1:6">
      <c r="A1327" s="13" t="s">
        <v>1022</v>
      </c>
      <c r="B1327" s="14">
        <v>5.13</v>
      </c>
      <c r="C1327" s="11">
        <v>45790</v>
      </c>
      <c r="D1327" s="12">
        <v>250000</v>
      </c>
      <c r="E1327" s="12">
        <v>244465</v>
      </c>
      <c r="F1327" s="12">
        <v>248493.63</v>
      </c>
    </row>
    <row r="1328" spans="1:6">
      <c r="A1328" s="13" t="s">
        <v>1023</v>
      </c>
      <c r="B1328" s="14">
        <v>3.38</v>
      </c>
      <c r="C1328" s="11">
        <v>46706</v>
      </c>
      <c r="D1328" s="12">
        <v>250000</v>
      </c>
      <c r="E1328" s="12">
        <v>241767.5</v>
      </c>
      <c r="F1328" s="12">
        <v>237107.39</v>
      </c>
    </row>
    <row r="1329" spans="1:6">
      <c r="A1329" s="13" t="s">
        <v>1024</v>
      </c>
      <c r="B1329" s="14">
        <v>2.15</v>
      </c>
      <c r="C1329" s="11">
        <v>11568</v>
      </c>
      <c r="D1329" s="12">
        <v>350000</v>
      </c>
      <c r="E1329" s="12">
        <v>278026</v>
      </c>
      <c r="F1329" s="12">
        <v>280544.71000000002</v>
      </c>
    </row>
    <row r="1330" spans="1:6">
      <c r="A1330" s="13" t="s">
        <v>1025</v>
      </c>
      <c r="B1330" s="14">
        <v>5.16</v>
      </c>
      <c r="C1330" s="11">
        <v>12557</v>
      </c>
      <c r="D1330" s="12">
        <v>450000</v>
      </c>
      <c r="E1330" s="12">
        <v>450000</v>
      </c>
      <c r="F1330" s="12">
        <v>444715.88</v>
      </c>
    </row>
    <row r="1331" spans="1:6">
      <c r="A1331" s="13" t="s">
        <v>1026</v>
      </c>
      <c r="B1331" s="14">
        <v>4.5</v>
      </c>
      <c r="C1331" s="11">
        <v>45861</v>
      </c>
      <c r="D1331" s="12">
        <v>250000</v>
      </c>
      <c r="E1331" s="12">
        <v>230872.5</v>
      </c>
      <c r="F1331" s="12">
        <v>245789.38</v>
      </c>
    </row>
    <row r="1332" spans="1:6">
      <c r="A1332" s="13" t="s">
        <v>651</v>
      </c>
      <c r="B1332" s="14">
        <v>3.38</v>
      </c>
      <c r="C1332" s="11">
        <v>47223</v>
      </c>
      <c r="D1332" s="12">
        <v>350000</v>
      </c>
      <c r="E1332" s="12">
        <v>321881</v>
      </c>
      <c r="F1332" s="12">
        <v>323215.69</v>
      </c>
    </row>
    <row r="1333" spans="1:6">
      <c r="A1333" s="13" t="s">
        <v>1027</v>
      </c>
      <c r="B1333" s="14">
        <v>7.85</v>
      </c>
      <c r="C1333" s="11">
        <v>12385</v>
      </c>
      <c r="D1333" s="12">
        <v>100000</v>
      </c>
      <c r="E1333" s="12">
        <v>99475</v>
      </c>
      <c r="F1333" s="12">
        <v>105326.59</v>
      </c>
    </row>
    <row r="1334" spans="1:6">
      <c r="A1334" s="13" t="s">
        <v>1028</v>
      </c>
      <c r="B1334" s="14">
        <v>3.38</v>
      </c>
      <c r="C1334" s="11">
        <v>47223</v>
      </c>
      <c r="D1334" s="12">
        <v>350000</v>
      </c>
      <c r="E1334" s="12">
        <v>334393.5</v>
      </c>
      <c r="F1334" s="12">
        <v>329066.23</v>
      </c>
    </row>
    <row r="1335" spans="1:6">
      <c r="A1335" s="13" t="s">
        <v>1029</v>
      </c>
      <c r="B1335" s="14">
        <v>2.15</v>
      </c>
      <c r="C1335" s="11">
        <v>11002</v>
      </c>
      <c r="D1335" s="12">
        <v>350000</v>
      </c>
      <c r="E1335" s="12">
        <v>310968</v>
      </c>
      <c r="F1335" s="12">
        <v>302286.44</v>
      </c>
    </row>
    <row r="1336" spans="1:6">
      <c r="A1336" s="13" t="s">
        <v>1030</v>
      </c>
      <c r="B1336" s="14">
        <v>2.4900000000000002</v>
      </c>
      <c r="C1336" s="11">
        <v>13457</v>
      </c>
      <c r="D1336" s="12">
        <v>200000</v>
      </c>
      <c r="E1336" s="12">
        <v>156820</v>
      </c>
      <c r="F1336" s="12">
        <v>157457.13</v>
      </c>
    </row>
    <row r="1337" spans="1:6">
      <c r="A1337" s="13" t="s">
        <v>1031</v>
      </c>
      <c r="B1337" s="14">
        <v>5</v>
      </c>
      <c r="C1337" s="11">
        <v>12524</v>
      </c>
      <c r="D1337" s="12">
        <v>200000</v>
      </c>
      <c r="E1337" s="12">
        <v>198432</v>
      </c>
      <c r="F1337" s="12">
        <v>197401.58</v>
      </c>
    </row>
    <row r="1338" spans="1:6">
      <c r="A1338" s="13" t="s">
        <v>1032</v>
      </c>
      <c r="B1338" s="14">
        <v>5.88</v>
      </c>
      <c r="C1338" s="11">
        <v>47223</v>
      </c>
      <c r="D1338" s="12">
        <v>104131.13</v>
      </c>
      <c r="E1338" s="12">
        <v>103998.88</v>
      </c>
      <c r="F1338" s="12">
        <v>104426.36</v>
      </c>
    </row>
    <row r="1339" spans="1:6">
      <c r="A1339" s="13" t="s">
        <v>1033</v>
      </c>
      <c r="B1339" s="14">
        <v>1.45</v>
      </c>
      <c r="C1339" s="11">
        <v>46101</v>
      </c>
      <c r="D1339" s="12">
        <v>500000</v>
      </c>
      <c r="E1339" s="12">
        <v>462665</v>
      </c>
      <c r="F1339" s="12">
        <v>468102.67</v>
      </c>
    </row>
    <row r="1340" spans="1:6">
      <c r="A1340" s="13" t="s">
        <v>1034</v>
      </c>
      <c r="B1340" s="14">
        <v>2.7</v>
      </c>
      <c r="C1340" s="11">
        <v>11131</v>
      </c>
      <c r="D1340" s="12">
        <v>200000</v>
      </c>
      <c r="E1340" s="12">
        <v>161270</v>
      </c>
      <c r="F1340" s="12">
        <v>169749.71</v>
      </c>
    </row>
    <row r="1341" spans="1:6">
      <c r="A1341" s="13" t="s">
        <v>1035</v>
      </c>
      <c r="B1341" s="14">
        <v>4.54</v>
      </c>
      <c r="C1341" s="11">
        <v>46249</v>
      </c>
      <c r="D1341" s="12">
        <v>350000</v>
      </c>
      <c r="E1341" s="12">
        <v>344225</v>
      </c>
      <c r="F1341" s="12">
        <v>345667.94</v>
      </c>
    </row>
    <row r="1342" spans="1:6">
      <c r="A1342" s="13" t="s">
        <v>1036</v>
      </c>
      <c r="B1342" s="14">
        <v>5.39</v>
      </c>
      <c r="C1342" s="11">
        <v>12533</v>
      </c>
      <c r="D1342" s="12">
        <v>300000</v>
      </c>
      <c r="E1342" s="12">
        <v>300000</v>
      </c>
      <c r="F1342" s="12">
        <v>296570.27</v>
      </c>
    </row>
    <row r="1343" spans="1:6">
      <c r="A1343" s="13"/>
      <c r="B1343" s="14"/>
      <c r="C1343" s="11"/>
      <c r="D1343" s="12"/>
      <c r="E1343" s="12"/>
      <c r="F1343" s="12"/>
    </row>
    <row r="1344" spans="1:6">
      <c r="A1344" s="17" t="s">
        <v>203</v>
      </c>
      <c r="E1344" s="18"/>
      <c r="F1344" s="18"/>
    </row>
    <row r="1345" spans="1:6">
      <c r="A1345" s="13" t="s">
        <v>1037</v>
      </c>
      <c r="B1345" s="14">
        <v>6.05</v>
      </c>
      <c r="C1345" s="11">
        <v>47225</v>
      </c>
      <c r="D1345" s="12">
        <v>350000</v>
      </c>
      <c r="E1345" s="12">
        <v>350000</v>
      </c>
      <c r="F1345" s="12">
        <v>350032.8</v>
      </c>
    </row>
    <row r="1346" spans="1:6">
      <c r="A1346" s="13" t="s">
        <v>217</v>
      </c>
      <c r="B1346" s="14">
        <v>5.5</v>
      </c>
      <c r="C1346" s="11">
        <v>19299</v>
      </c>
      <c r="D1346" s="12">
        <v>467851.41</v>
      </c>
      <c r="E1346" s="12">
        <v>469240.34</v>
      </c>
      <c r="F1346" s="12">
        <v>463037.49</v>
      </c>
    </row>
    <row r="1347" spans="1:6">
      <c r="A1347" s="13" t="s">
        <v>217</v>
      </c>
      <c r="B1347" s="14">
        <v>4.5</v>
      </c>
      <c r="C1347" s="11">
        <v>19360</v>
      </c>
      <c r="D1347" s="12">
        <v>1401074.67</v>
      </c>
      <c r="E1347" s="12">
        <v>1376118.04</v>
      </c>
      <c r="F1347" s="12">
        <v>1321467.33</v>
      </c>
    </row>
    <row r="1348" spans="1:6">
      <c r="A1348" s="13" t="s">
        <v>1038</v>
      </c>
      <c r="B1348" s="14">
        <v>6</v>
      </c>
      <c r="C1348" s="11">
        <v>47085</v>
      </c>
      <c r="D1348" s="12">
        <v>500000</v>
      </c>
      <c r="E1348" s="12">
        <v>500000</v>
      </c>
      <c r="F1348" s="12">
        <v>499617.45</v>
      </c>
    </row>
    <row r="1349" spans="1:6">
      <c r="A1349" s="13" t="s">
        <v>223</v>
      </c>
      <c r="B1349" s="14">
        <v>3.5</v>
      </c>
      <c r="C1349" s="11">
        <v>19085</v>
      </c>
      <c r="D1349" s="12">
        <v>1611892.54</v>
      </c>
      <c r="E1349" s="12">
        <v>1515871.6</v>
      </c>
      <c r="F1349" s="12">
        <v>1427578.59</v>
      </c>
    </row>
    <row r="1350" spans="1:6">
      <c r="A1350" s="13" t="s">
        <v>223</v>
      </c>
      <c r="B1350" s="14">
        <v>4</v>
      </c>
      <c r="C1350" s="11">
        <v>19450</v>
      </c>
      <c r="D1350" s="12">
        <v>1427252.28</v>
      </c>
      <c r="E1350" s="12">
        <v>1379528.54</v>
      </c>
      <c r="F1350" s="12">
        <v>1306253.8899999999</v>
      </c>
    </row>
    <row r="1351" spans="1:6">
      <c r="A1351" s="13" t="s">
        <v>223</v>
      </c>
      <c r="B1351" s="14">
        <v>5.5</v>
      </c>
      <c r="C1351" s="11">
        <v>19360</v>
      </c>
      <c r="D1351" s="12">
        <v>1347082.47</v>
      </c>
      <c r="E1351" s="12">
        <v>1331506.8400000001</v>
      </c>
      <c r="F1351" s="12">
        <v>1330446.04</v>
      </c>
    </row>
    <row r="1352" spans="1:6">
      <c r="A1352" s="13" t="s">
        <v>1039</v>
      </c>
      <c r="B1352" s="14">
        <v>2</v>
      </c>
      <c r="C1352" s="11">
        <v>18963</v>
      </c>
      <c r="D1352" s="12">
        <v>1696279.32</v>
      </c>
      <c r="E1352" s="12">
        <v>1434151.16</v>
      </c>
      <c r="F1352" s="12">
        <v>1332995.27</v>
      </c>
    </row>
    <row r="1353" spans="1:6">
      <c r="A1353" s="13" t="s">
        <v>1040</v>
      </c>
      <c r="B1353" s="14">
        <v>6</v>
      </c>
      <c r="C1353" s="11">
        <v>19845</v>
      </c>
      <c r="D1353" s="12">
        <v>596729.18999999994</v>
      </c>
      <c r="E1353" s="12">
        <v>601297.9</v>
      </c>
      <c r="F1353" s="12">
        <v>605148.29</v>
      </c>
    </row>
    <row r="1354" spans="1:6">
      <c r="A1354" s="13" t="s">
        <v>1041</v>
      </c>
      <c r="B1354" s="14">
        <v>5</v>
      </c>
      <c r="C1354" s="11">
        <v>19268</v>
      </c>
      <c r="D1354" s="12">
        <v>1337025.6100000001</v>
      </c>
      <c r="E1354" s="12">
        <v>1335563.25</v>
      </c>
      <c r="F1354" s="12">
        <v>1293082.5900000001</v>
      </c>
    </row>
    <row r="1355" spans="1:6">
      <c r="A1355" s="13" t="s">
        <v>1042</v>
      </c>
      <c r="B1355" s="14">
        <v>2</v>
      </c>
      <c r="C1355" s="11">
        <v>18719</v>
      </c>
      <c r="D1355" s="12">
        <v>2162286.33</v>
      </c>
      <c r="E1355" s="12">
        <v>1821050.53</v>
      </c>
      <c r="F1355" s="12">
        <v>1705967.65</v>
      </c>
    </row>
    <row r="1356" spans="1:6">
      <c r="A1356" s="13" t="s">
        <v>1043</v>
      </c>
      <c r="B1356" s="14">
        <v>4</v>
      </c>
      <c r="C1356" s="11">
        <v>19299</v>
      </c>
      <c r="D1356" s="12">
        <v>958111.78</v>
      </c>
      <c r="E1356" s="12">
        <v>872106.28</v>
      </c>
      <c r="F1356" s="12">
        <v>878105.37</v>
      </c>
    </row>
    <row r="1357" spans="1:6">
      <c r="A1357" s="13" t="s">
        <v>1044</v>
      </c>
      <c r="B1357" s="14">
        <v>5.5</v>
      </c>
      <c r="C1357" s="11">
        <v>14215</v>
      </c>
      <c r="D1357" s="12">
        <v>539424.34</v>
      </c>
      <c r="E1357" s="12">
        <v>546841.42000000004</v>
      </c>
      <c r="F1357" s="12">
        <v>540591.44999999995</v>
      </c>
    </row>
    <row r="1358" spans="1:6">
      <c r="A1358" s="13" t="s">
        <v>421</v>
      </c>
      <c r="B1358" s="14">
        <v>5.5</v>
      </c>
      <c r="C1358" s="11">
        <v>19299</v>
      </c>
      <c r="D1358" s="12">
        <v>1303577.8600000001</v>
      </c>
      <c r="E1358" s="12">
        <v>1320279.93</v>
      </c>
      <c r="F1358" s="12">
        <v>1289611.27</v>
      </c>
    </row>
    <row r="1359" spans="1:6">
      <c r="A1359" s="13" t="s">
        <v>1045</v>
      </c>
      <c r="B1359" s="14">
        <v>5.5</v>
      </c>
      <c r="C1359" s="11">
        <v>13940</v>
      </c>
      <c r="D1359" s="12">
        <v>1095687.1599999999</v>
      </c>
      <c r="E1359" s="12">
        <v>1119270.1100000001</v>
      </c>
      <c r="F1359" s="12">
        <v>1098666.82</v>
      </c>
    </row>
    <row r="1360" spans="1:6">
      <c r="A1360" s="13" t="s">
        <v>1046</v>
      </c>
      <c r="B1360" s="14">
        <v>5</v>
      </c>
      <c r="C1360" s="11">
        <v>19450</v>
      </c>
      <c r="D1360" s="12">
        <v>919452.83</v>
      </c>
      <c r="E1360" s="12">
        <v>915142.9</v>
      </c>
      <c r="F1360" s="12">
        <v>889372.46</v>
      </c>
    </row>
    <row r="1361" spans="1:6">
      <c r="A1361" s="13" t="s">
        <v>1047</v>
      </c>
      <c r="B1361" s="14">
        <v>5</v>
      </c>
      <c r="C1361" s="11">
        <v>13971</v>
      </c>
      <c r="D1361" s="12">
        <v>822608.51</v>
      </c>
      <c r="E1361" s="12">
        <v>833919.38</v>
      </c>
      <c r="F1361" s="12">
        <v>816276.36</v>
      </c>
    </row>
    <row r="1362" spans="1:6">
      <c r="A1362" s="13" t="s">
        <v>1048</v>
      </c>
      <c r="B1362" s="14">
        <v>5</v>
      </c>
      <c r="C1362" s="11">
        <v>19410</v>
      </c>
      <c r="D1362" s="12">
        <v>921692.65</v>
      </c>
      <c r="E1362" s="12">
        <v>920900.55</v>
      </c>
      <c r="F1362" s="12">
        <v>898191.35</v>
      </c>
    </row>
    <row r="1363" spans="1:6">
      <c r="A1363" s="13" t="s">
        <v>452</v>
      </c>
      <c r="B1363" s="14">
        <v>6</v>
      </c>
      <c r="C1363" s="11">
        <v>19560</v>
      </c>
      <c r="D1363" s="12">
        <v>1038479.05</v>
      </c>
      <c r="E1363" s="12">
        <v>1037978.75</v>
      </c>
      <c r="F1363" s="12">
        <v>1043461.84</v>
      </c>
    </row>
    <row r="1364" spans="1:6">
      <c r="A1364" s="13" t="s">
        <v>1049</v>
      </c>
      <c r="B1364" s="14">
        <v>2.5</v>
      </c>
      <c r="C1364" s="11">
        <v>18982</v>
      </c>
      <c r="D1364" s="12">
        <v>1224285.99</v>
      </c>
      <c r="E1364" s="12">
        <v>1097457.6200000001</v>
      </c>
      <c r="F1364" s="12">
        <v>1029260.05</v>
      </c>
    </row>
    <row r="1365" spans="1:6">
      <c r="A1365" s="13" t="s">
        <v>1050</v>
      </c>
      <c r="B1365" s="14">
        <v>2</v>
      </c>
      <c r="C1365" s="11">
        <v>19073</v>
      </c>
      <c r="D1365" s="12">
        <v>1340989.4399999999</v>
      </c>
      <c r="E1365" s="12">
        <v>1154193.8</v>
      </c>
      <c r="F1365" s="12">
        <v>1085756.8</v>
      </c>
    </row>
    <row r="1366" spans="1:6">
      <c r="A1366" s="13" t="s">
        <v>473</v>
      </c>
      <c r="B1366" s="14">
        <v>5</v>
      </c>
      <c r="C1366" s="11">
        <v>19287</v>
      </c>
      <c r="D1366" s="12">
        <v>1341019.05</v>
      </c>
      <c r="E1366" s="12">
        <v>1345209.74</v>
      </c>
      <c r="F1366" s="12">
        <v>1307742.06</v>
      </c>
    </row>
    <row r="1367" spans="1:6">
      <c r="A1367" s="13"/>
      <c r="B1367" s="14"/>
      <c r="C1367" s="11"/>
      <c r="D1367" s="12"/>
      <c r="E1367" s="12"/>
      <c r="F1367" s="12"/>
    </row>
    <row r="1368" spans="1:6">
      <c r="A1368" s="17" t="s">
        <v>486</v>
      </c>
      <c r="B1368" s="14"/>
      <c r="C1368" s="11"/>
      <c r="D1368" s="12"/>
      <c r="E1368" s="12"/>
      <c r="F1368" s="12"/>
    </row>
    <row r="1369" spans="1:6">
      <c r="A1369" s="13" t="s">
        <v>1051</v>
      </c>
      <c r="B1369" s="14">
        <v>6</v>
      </c>
      <c r="C1369" s="11">
        <v>13277</v>
      </c>
      <c r="D1369" s="12">
        <v>300000</v>
      </c>
      <c r="E1369" s="12">
        <v>297558</v>
      </c>
      <c r="F1369" s="12">
        <v>292074.75</v>
      </c>
    </row>
    <row r="1370" spans="1:6">
      <c r="A1370" s="13" t="s">
        <v>487</v>
      </c>
      <c r="B1370" s="14">
        <v>2.25</v>
      </c>
      <c r="C1370" s="11">
        <v>46614</v>
      </c>
      <c r="D1370" s="12">
        <v>1750000</v>
      </c>
      <c r="E1370" s="12">
        <v>1669882.81</v>
      </c>
      <c r="F1370" s="12">
        <v>1635087.9</v>
      </c>
    </row>
    <row r="1371" spans="1:6">
      <c r="A1371" s="13" t="s">
        <v>487</v>
      </c>
      <c r="B1371" s="14">
        <v>0.63</v>
      </c>
      <c r="C1371" s="11">
        <v>11185</v>
      </c>
      <c r="D1371" s="12">
        <v>1500000</v>
      </c>
      <c r="E1371" s="12">
        <v>1242363.28</v>
      </c>
      <c r="F1371" s="12">
        <v>1202109.3799999999</v>
      </c>
    </row>
    <row r="1372" spans="1:6">
      <c r="A1372" s="13" t="s">
        <v>1052</v>
      </c>
      <c r="B1372" s="14">
        <v>2.38</v>
      </c>
      <c r="C1372" s="11">
        <v>15387</v>
      </c>
      <c r="D1372" s="12">
        <v>1000000</v>
      </c>
      <c r="E1372" s="12">
        <v>813515.63</v>
      </c>
      <c r="F1372" s="12">
        <v>727968.75</v>
      </c>
    </row>
    <row r="1373" spans="1:6">
      <c r="A1373" s="13" t="s">
        <v>1053</v>
      </c>
      <c r="B1373" s="14">
        <v>1.63</v>
      </c>
      <c r="C1373" s="11">
        <v>46157</v>
      </c>
      <c r="D1373" s="12">
        <v>2500000</v>
      </c>
      <c r="E1373" s="12">
        <v>2355468.75</v>
      </c>
      <c r="F1373" s="12">
        <v>2360351.5499999998</v>
      </c>
    </row>
    <row r="1374" spans="1:6">
      <c r="A1374" s="13" t="s">
        <v>1054</v>
      </c>
      <c r="B1374" s="14">
        <v>2.63</v>
      </c>
      <c r="C1374" s="11">
        <v>45762</v>
      </c>
      <c r="D1374" s="12">
        <v>650000</v>
      </c>
      <c r="E1374" s="12">
        <v>630855.47</v>
      </c>
      <c r="F1374" s="12">
        <v>637171.39</v>
      </c>
    </row>
    <row r="1375" spans="1:6">
      <c r="A1375" s="13" t="s">
        <v>970</v>
      </c>
      <c r="B1375" s="14">
        <v>3.5</v>
      </c>
      <c r="C1375" s="11">
        <v>12100</v>
      </c>
      <c r="D1375" s="12">
        <v>4000000</v>
      </c>
      <c r="E1375" s="12">
        <v>4056289.06</v>
      </c>
      <c r="F1375" s="12">
        <v>3749062.48</v>
      </c>
    </row>
    <row r="1376" spans="1:6">
      <c r="A1376" s="13" t="s">
        <v>1055</v>
      </c>
      <c r="B1376" s="14">
        <v>1.63</v>
      </c>
      <c r="C1376" s="11">
        <v>47345</v>
      </c>
      <c r="D1376" s="12">
        <v>1500000</v>
      </c>
      <c r="E1376" s="12">
        <v>1357500</v>
      </c>
      <c r="F1376" s="12">
        <v>1314433.5900000001</v>
      </c>
    </row>
    <row r="1377" spans="1:6">
      <c r="A1377" s="13" t="s">
        <v>1056</v>
      </c>
      <c r="B1377" s="14">
        <v>2.25</v>
      </c>
      <c r="C1377" s="11">
        <v>46706</v>
      </c>
      <c r="D1377" s="12">
        <v>2500000</v>
      </c>
      <c r="E1377" s="12">
        <v>2378808.59</v>
      </c>
      <c r="F1377" s="12">
        <v>2325585.9500000002</v>
      </c>
    </row>
    <row r="1378" spans="1:6">
      <c r="A1378" s="13" t="s">
        <v>1057</v>
      </c>
      <c r="B1378" s="14">
        <v>2.38</v>
      </c>
      <c r="C1378" s="11">
        <v>47253</v>
      </c>
      <c r="D1378" s="12">
        <v>1750000</v>
      </c>
      <c r="E1378" s="12">
        <v>1626269.53</v>
      </c>
      <c r="F1378" s="12">
        <v>1598105.46</v>
      </c>
    </row>
    <row r="1379" spans="1:6">
      <c r="A1379" s="13"/>
      <c r="B1379" s="14"/>
      <c r="C1379" s="11"/>
      <c r="D1379" s="12"/>
      <c r="E1379" s="12"/>
      <c r="F1379" s="12"/>
    </row>
    <row r="1380" spans="1:6">
      <c r="A1380" s="17" t="s">
        <v>493</v>
      </c>
      <c r="B1380" s="14"/>
      <c r="C1380" s="11"/>
      <c r="D1380" s="12"/>
      <c r="E1380" s="12"/>
      <c r="F1380" s="12"/>
    </row>
    <row r="1381" spans="1:6" ht="15">
      <c r="A1381" s="13" t="s">
        <v>494</v>
      </c>
      <c r="B1381" s="14">
        <v>5.17</v>
      </c>
      <c r="C1381" s="11"/>
      <c r="D1381" s="12">
        <v>1124986.26</v>
      </c>
      <c r="E1381" s="15">
        <v>1124986.26</v>
      </c>
      <c r="F1381" s="15">
        <v>1124986.26</v>
      </c>
    </row>
    <row r="1382" spans="1:6">
      <c r="A1382" s="13" t="s">
        <v>1058</v>
      </c>
      <c r="B1382" s="14"/>
      <c r="C1382" s="11"/>
      <c r="D1382" s="12"/>
      <c r="E1382" s="12">
        <v>61972882.060000002</v>
      </c>
      <c r="F1382" s="12">
        <v>60899952.189999998</v>
      </c>
    </row>
    <row r="1383" spans="1:6">
      <c r="A1383" s="13"/>
      <c r="B1383" s="14"/>
      <c r="C1383" s="11"/>
      <c r="D1383" s="12"/>
      <c r="E1383" s="12"/>
      <c r="F1383" s="12"/>
    </row>
    <row r="1384" spans="1:6">
      <c r="A1384" s="10" t="s">
        <v>1059</v>
      </c>
      <c r="B1384" s="14"/>
      <c r="C1384" s="11"/>
      <c r="D1384" s="12"/>
      <c r="E1384" s="12"/>
      <c r="F1384" s="12"/>
    </row>
    <row r="1385" spans="1:6">
      <c r="A1385" s="17" t="s">
        <v>32</v>
      </c>
      <c r="E1385" s="18"/>
      <c r="F1385" s="18"/>
    </row>
    <row r="1386" spans="1:6">
      <c r="A1386" s="13" t="s">
        <v>1060</v>
      </c>
      <c r="B1386" s="14">
        <v>5.08</v>
      </c>
      <c r="C1386" s="11">
        <v>47102</v>
      </c>
      <c r="D1386" s="12">
        <v>700000</v>
      </c>
      <c r="E1386" s="12">
        <v>699898.36</v>
      </c>
      <c r="F1386" s="12">
        <v>698274.99</v>
      </c>
    </row>
    <row r="1387" spans="1:6">
      <c r="A1387" s="13" t="s">
        <v>1061</v>
      </c>
      <c r="B1387" s="14">
        <v>3.75</v>
      </c>
      <c r="C1387" s="11">
        <v>46614</v>
      </c>
      <c r="D1387" s="12">
        <v>980000</v>
      </c>
      <c r="E1387" s="12">
        <v>979984.32</v>
      </c>
      <c r="F1387" s="12">
        <v>962366.47</v>
      </c>
    </row>
    <row r="1388" spans="1:6">
      <c r="A1388" s="13" t="s">
        <v>839</v>
      </c>
      <c r="B1388" s="14">
        <v>4.87</v>
      </c>
      <c r="C1388" s="11">
        <v>46888</v>
      </c>
      <c r="D1388" s="12">
        <v>475000</v>
      </c>
      <c r="E1388" s="12">
        <v>474957.87</v>
      </c>
      <c r="F1388" s="12">
        <v>472831.63</v>
      </c>
    </row>
    <row r="1389" spans="1:6">
      <c r="A1389" s="13" t="s">
        <v>1062</v>
      </c>
      <c r="B1389" s="14">
        <v>5.43</v>
      </c>
      <c r="C1389" s="11">
        <v>47136</v>
      </c>
      <c r="D1389" s="12">
        <v>210000</v>
      </c>
      <c r="E1389" s="12">
        <v>209980.53</v>
      </c>
      <c r="F1389" s="12">
        <v>210328.23</v>
      </c>
    </row>
    <row r="1390" spans="1:6">
      <c r="A1390" s="13" t="s">
        <v>840</v>
      </c>
      <c r="B1390" s="14">
        <v>5.23</v>
      </c>
      <c r="C1390" s="11">
        <v>47224</v>
      </c>
      <c r="D1390" s="12">
        <v>1540000</v>
      </c>
      <c r="E1390" s="12">
        <v>1539684.3</v>
      </c>
      <c r="F1390" s="12">
        <v>1554415.02</v>
      </c>
    </row>
    <row r="1391" spans="1:6">
      <c r="A1391" s="13" t="s">
        <v>1063</v>
      </c>
      <c r="B1391" s="14">
        <v>3.12</v>
      </c>
      <c r="C1391" s="11">
        <v>11338</v>
      </c>
      <c r="D1391" s="12">
        <v>58497.59</v>
      </c>
      <c r="E1391" s="12">
        <v>58496.99</v>
      </c>
      <c r="F1391" s="12">
        <v>58274.5</v>
      </c>
    </row>
    <row r="1392" spans="1:6">
      <c r="A1392" s="13" t="s">
        <v>1064</v>
      </c>
      <c r="B1392" s="14">
        <v>4.93</v>
      </c>
      <c r="C1392" s="11">
        <v>47253</v>
      </c>
      <c r="D1392" s="12">
        <v>840000</v>
      </c>
      <c r="E1392" s="12">
        <v>839952.88</v>
      </c>
      <c r="F1392" s="12">
        <v>840333.14</v>
      </c>
    </row>
    <row r="1393" spans="1:6">
      <c r="A1393" s="13" t="s">
        <v>1065</v>
      </c>
      <c r="B1393" s="14">
        <v>3.53</v>
      </c>
      <c r="C1393" s="11">
        <v>46706</v>
      </c>
      <c r="D1393" s="12">
        <v>560000</v>
      </c>
      <c r="E1393" s="12">
        <v>559965.06000000006</v>
      </c>
      <c r="F1393" s="12">
        <v>549976.28</v>
      </c>
    </row>
    <row r="1394" spans="1:6">
      <c r="A1394" s="13" t="s">
        <v>1066</v>
      </c>
      <c r="B1394" s="14">
        <v>4.79</v>
      </c>
      <c r="C1394" s="11">
        <v>46888</v>
      </c>
      <c r="D1394" s="12">
        <v>320000</v>
      </c>
      <c r="E1394" s="12">
        <v>319927.55</v>
      </c>
      <c r="F1394" s="12">
        <v>317861.12</v>
      </c>
    </row>
    <row r="1395" spans="1:6">
      <c r="A1395" s="13" t="s">
        <v>1067</v>
      </c>
      <c r="B1395" s="14">
        <v>5.74</v>
      </c>
      <c r="C1395" s="11">
        <v>46919</v>
      </c>
      <c r="D1395" s="12">
        <v>1310000</v>
      </c>
      <c r="E1395" s="12">
        <v>1309976.29</v>
      </c>
      <c r="F1395" s="12">
        <v>1320051.8899999999</v>
      </c>
    </row>
    <row r="1396" spans="1:6">
      <c r="A1396" s="13" t="s">
        <v>1068</v>
      </c>
      <c r="B1396" s="14">
        <v>5.53</v>
      </c>
      <c r="C1396" s="11">
        <v>46798</v>
      </c>
      <c r="D1396" s="12">
        <v>695000</v>
      </c>
      <c r="E1396" s="12">
        <v>694973.66</v>
      </c>
      <c r="F1396" s="12">
        <v>696415.85</v>
      </c>
    </row>
    <row r="1397" spans="1:6">
      <c r="A1397" s="13" t="s">
        <v>842</v>
      </c>
      <c r="B1397" s="14">
        <v>4.9800000000000004</v>
      </c>
      <c r="C1397" s="11">
        <v>46471</v>
      </c>
      <c r="D1397" s="12">
        <v>565000</v>
      </c>
      <c r="E1397" s="12">
        <v>564985.99</v>
      </c>
      <c r="F1397" s="12">
        <v>561960.18999999994</v>
      </c>
    </row>
    <row r="1398" spans="1:6">
      <c r="A1398" s="13" t="s">
        <v>1069</v>
      </c>
      <c r="B1398" s="14">
        <v>5.47</v>
      </c>
      <c r="C1398" s="11">
        <v>46808</v>
      </c>
      <c r="D1398" s="12">
        <v>420000</v>
      </c>
      <c r="E1398" s="12">
        <v>419925.58</v>
      </c>
      <c r="F1398" s="12">
        <v>421316.03</v>
      </c>
    </row>
    <row r="1399" spans="1:6">
      <c r="A1399" s="13" t="s">
        <v>1070</v>
      </c>
      <c r="B1399" s="14">
        <v>5.18</v>
      </c>
      <c r="C1399" s="11">
        <v>47175</v>
      </c>
      <c r="D1399" s="12">
        <v>625000</v>
      </c>
      <c r="E1399" s="12">
        <v>624905.06000000006</v>
      </c>
      <c r="F1399" s="12">
        <v>625617.43999999994</v>
      </c>
    </row>
    <row r="1400" spans="1:6">
      <c r="A1400" s="13" t="s">
        <v>1071</v>
      </c>
      <c r="B1400" s="14">
        <v>5.35</v>
      </c>
      <c r="C1400" s="11">
        <v>47072</v>
      </c>
      <c r="D1400" s="12">
        <v>570000</v>
      </c>
      <c r="E1400" s="12">
        <v>569907.19999999995</v>
      </c>
      <c r="F1400" s="12">
        <v>571667.25</v>
      </c>
    </row>
    <row r="1401" spans="1:6">
      <c r="A1401" s="13" t="s">
        <v>497</v>
      </c>
      <c r="B1401" s="14">
        <v>5.82</v>
      </c>
      <c r="C1401" s="11">
        <v>46919</v>
      </c>
      <c r="D1401" s="12">
        <v>335000</v>
      </c>
      <c r="E1401" s="12">
        <v>334938.8</v>
      </c>
      <c r="F1401" s="12">
        <v>338612.98</v>
      </c>
    </row>
    <row r="1402" spans="1:6">
      <c r="A1402" s="13" t="s">
        <v>1072</v>
      </c>
      <c r="B1402" s="14">
        <v>3.66</v>
      </c>
      <c r="C1402" s="11">
        <v>46524</v>
      </c>
      <c r="D1402" s="12">
        <v>685000</v>
      </c>
      <c r="E1402" s="12">
        <v>684950.95</v>
      </c>
      <c r="F1402" s="12">
        <v>674221.53</v>
      </c>
    </row>
    <row r="1403" spans="1:6">
      <c r="A1403" s="13" t="s">
        <v>1073</v>
      </c>
      <c r="B1403" s="14">
        <v>5.5</v>
      </c>
      <c r="C1403" s="11">
        <v>47164</v>
      </c>
      <c r="D1403" s="12">
        <v>280000</v>
      </c>
      <c r="E1403" s="12">
        <v>279990.17</v>
      </c>
      <c r="F1403" s="12">
        <v>281492.23</v>
      </c>
    </row>
    <row r="1404" spans="1:6">
      <c r="A1404" s="13" t="s">
        <v>1074</v>
      </c>
      <c r="B1404" s="14">
        <v>6</v>
      </c>
      <c r="C1404" s="11">
        <v>46951</v>
      </c>
      <c r="D1404" s="12">
        <v>790000</v>
      </c>
      <c r="E1404" s="12">
        <v>789844.69</v>
      </c>
      <c r="F1404" s="12">
        <v>799561.37</v>
      </c>
    </row>
    <row r="1405" spans="1:6">
      <c r="A1405" s="13" t="s">
        <v>1075</v>
      </c>
      <c r="B1405" s="14">
        <v>4.92</v>
      </c>
      <c r="C1405" s="11">
        <v>47042</v>
      </c>
      <c r="D1405" s="12">
        <v>1195000</v>
      </c>
      <c r="E1405" s="12">
        <v>1194908.58</v>
      </c>
      <c r="F1405" s="12">
        <v>1188530.03</v>
      </c>
    </row>
    <row r="1406" spans="1:6">
      <c r="A1406" s="13" t="s">
        <v>33</v>
      </c>
      <c r="B1406" s="14">
        <v>5.28</v>
      </c>
      <c r="C1406" s="11">
        <v>46888</v>
      </c>
      <c r="D1406" s="12">
        <v>505000</v>
      </c>
      <c r="E1406" s="12">
        <v>504994.19</v>
      </c>
      <c r="F1406" s="12">
        <v>504641.2</v>
      </c>
    </row>
    <row r="1407" spans="1:6">
      <c r="A1407" s="13" t="s">
        <v>1076</v>
      </c>
      <c r="B1407" s="14">
        <v>4.75</v>
      </c>
      <c r="C1407" s="11">
        <v>46675</v>
      </c>
      <c r="D1407" s="12">
        <v>1100000</v>
      </c>
      <c r="E1407" s="12">
        <v>1099908.81</v>
      </c>
      <c r="F1407" s="12">
        <v>1091075.3700000001</v>
      </c>
    </row>
    <row r="1408" spans="1:6">
      <c r="A1408" s="13" t="s">
        <v>1077</v>
      </c>
      <c r="B1408" s="14">
        <v>5.52</v>
      </c>
      <c r="C1408" s="11">
        <v>47294</v>
      </c>
      <c r="D1408" s="12">
        <v>420000</v>
      </c>
      <c r="E1408" s="12">
        <v>419948.76</v>
      </c>
      <c r="F1408" s="12">
        <v>422569.64</v>
      </c>
    </row>
    <row r="1409" spans="1:6">
      <c r="A1409" s="13" t="s">
        <v>1078</v>
      </c>
      <c r="B1409" s="14">
        <v>5.83</v>
      </c>
      <c r="C1409" s="11">
        <v>46798</v>
      </c>
      <c r="D1409" s="12">
        <v>665000</v>
      </c>
      <c r="E1409" s="12">
        <v>664964.42000000004</v>
      </c>
      <c r="F1409" s="12">
        <v>669129.18000000005</v>
      </c>
    </row>
    <row r="1410" spans="1:6">
      <c r="A1410" s="13" t="s">
        <v>1079</v>
      </c>
      <c r="B1410" s="14">
        <v>5.84</v>
      </c>
      <c r="C1410" s="11">
        <v>46770</v>
      </c>
      <c r="D1410" s="12">
        <v>665000</v>
      </c>
      <c r="E1410" s="12">
        <v>664890.21</v>
      </c>
      <c r="F1410" s="12">
        <v>667883.31000000006</v>
      </c>
    </row>
    <row r="1411" spans="1:6">
      <c r="A1411" s="13" t="s">
        <v>1080</v>
      </c>
      <c r="B1411" s="14">
        <v>2.94</v>
      </c>
      <c r="C1411" s="11">
        <v>46583</v>
      </c>
      <c r="D1411" s="12">
        <v>543454.57999999996</v>
      </c>
      <c r="E1411" s="12">
        <v>519190.18</v>
      </c>
      <c r="F1411" s="12">
        <v>531835.30000000005</v>
      </c>
    </row>
    <row r="1412" spans="1:6">
      <c r="A1412" s="13" t="s">
        <v>1081</v>
      </c>
      <c r="B1412" s="14">
        <v>3.89</v>
      </c>
      <c r="C1412" s="11">
        <v>46615</v>
      </c>
      <c r="D1412" s="12">
        <v>413460.03</v>
      </c>
      <c r="E1412" s="12">
        <v>413396.98</v>
      </c>
      <c r="F1412" s="12">
        <v>406746.72</v>
      </c>
    </row>
    <row r="1413" spans="1:6">
      <c r="A1413" s="13" t="s">
        <v>1082</v>
      </c>
      <c r="B1413" s="14">
        <v>5.19</v>
      </c>
      <c r="C1413" s="11">
        <v>47378</v>
      </c>
      <c r="D1413" s="12">
        <v>1270000</v>
      </c>
      <c r="E1413" s="12">
        <v>1269887.8600000001</v>
      </c>
      <c r="F1413" s="12">
        <v>1273490.47</v>
      </c>
    </row>
    <row r="1414" spans="1:6">
      <c r="A1414" s="13" t="s">
        <v>1083</v>
      </c>
      <c r="B1414" s="14">
        <v>5.49</v>
      </c>
      <c r="C1414" s="11">
        <v>46736</v>
      </c>
      <c r="D1414" s="12">
        <v>900000</v>
      </c>
      <c r="E1414" s="12">
        <v>899920.08</v>
      </c>
      <c r="F1414" s="12">
        <v>902599.92</v>
      </c>
    </row>
    <row r="1415" spans="1:6">
      <c r="A1415" s="13" t="s">
        <v>1084</v>
      </c>
      <c r="B1415" s="14">
        <v>5.39</v>
      </c>
      <c r="C1415" s="11">
        <v>11039</v>
      </c>
      <c r="D1415" s="12">
        <v>185000</v>
      </c>
      <c r="E1415" s="12">
        <v>184995.56</v>
      </c>
      <c r="F1415" s="12">
        <v>185393.61</v>
      </c>
    </row>
    <row r="1416" spans="1:6">
      <c r="A1416" s="13" t="s">
        <v>845</v>
      </c>
      <c r="B1416" s="14">
        <v>3.56</v>
      </c>
      <c r="C1416" s="11">
        <v>46583</v>
      </c>
      <c r="D1416" s="12">
        <v>1595000</v>
      </c>
      <c r="E1416" s="12">
        <v>1594802.06</v>
      </c>
      <c r="F1416" s="12">
        <v>1565182.11</v>
      </c>
    </row>
    <row r="1417" spans="1:6">
      <c r="A1417" s="13" t="s">
        <v>1085</v>
      </c>
      <c r="B1417" s="14">
        <v>0.9</v>
      </c>
      <c r="C1417" s="11">
        <v>47289</v>
      </c>
      <c r="D1417" s="12">
        <v>480000</v>
      </c>
      <c r="E1417" s="12">
        <v>428475</v>
      </c>
      <c r="F1417" s="12">
        <v>443886.48</v>
      </c>
    </row>
    <row r="1418" spans="1:6">
      <c r="A1418" s="13" t="s">
        <v>846</v>
      </c>
      <c r="B1418" s="14">
        <v>5.53</v>
      </c>
      <c r="C1418" s="11">
        <v>46980</v>
      </c>
      <c r="D1418" s="12">
        <v>860000</v>
      </c>
      <c r="E1418" s="12">
        <v>859946.68</v>
      </c>
      <c r="F1418" s="12">
        <v>862179.5</v>
      </c>
    </row>
    <row r="1419" spans="1:6">
      <c r="A1419" s="13" t="s">
        <v>1086</v>
      </c>
      <c r="B1419" s="14">
        <v>5.0599999999999996</v>
      </c>
      <c r="C1419" s="11">
        <v>46522</v>
      </c>
      <c r="D1419" s="12">
        <v>1680000</v>
      </c>
      <c r="E1419" s="12">
        <v>1679820.24</v>
      </c>
      <c r="F1419" s="12">
        <v>1673284.03</v>
      </c>
    </row>
    <row r="1420" spans="1:6">
      <c r="A1420" s="13" t="s">
        <v>1087</v>
      </c>
      <c r="B1420" s="14">
        <v>3.88</v>
      </c>
      <c r="C1420" s="11">
        <v>12738</v>
      </c>
      <c r="D1420" s="12">
        <v>465000</v>
      </c>
      <c r="E1420" s="12">
        <v>464864.22</v>
      </c>
      <c r="F1420" s="12">
        <v>449559.95</v>
      </c>
    </row>
    <row r="1421" spans="1:6">
      <c r="A1421" s="13" t="s">
        <v>1088</v>
      </c>
      <c r="B1421" s="14">
        <v>5.53</v>
      </c>
      <c r="C1421" s="11">
        <v>47011</v>
      </c>
      <c r="D1421" s="12">
        <v>1145000</v>
      </c>
      <c r="E1421" s="12">
        <v>1144754.05</v>
      </c>
      <c r="F1421" s="12">
        <v>1151125.75</v>
      </c>
    </row>
    <row r="1422" spans="1:6">
      <c r="A1422" s="13" t="s">
        <v>1089</v>
      </c>
      <c r="B1422" s="14">
        <v>5.09</v>
      </c>
      <c r="C1422" s="11">
        <v>47102</v>
      </c>
      <c r="D1422" s="12">
        <v>830000</v>
      </c>
      <c r="E1422" s="12">
        <v>829860.48</v>
      </c>
      <c r="F1422" s="12">
        <v>828539.45</v>
      </c>
    </row>
    <row r="1423" spans="1:6">
      <c r="A1423" s="13" t="s">
        <v>500</v>
      </c>
      <c r="B1423" s="14">
        <v>5.39</v>
      </c>
      <c r="C1423" s="11">
        <v>46588</v>
      </c>
      <c r="D1423" s="12">
        <v>520000</v>
      </c>
      <c r="E1423" s="12">
        <v>519969.79</v>
      </c>
      <c r="F1423" s="12">
        <v>521203.8</v>
      </c>
    </row>
    <row r="1424" spans="1:6">
      <c r="A1424" s="13" t="s">
        <v>500</v>
      </c>
      <c r="B1424" s="14">
        <v>5.09</v>
      </c>
      <c r="C1424" s="11">
        <v>46468</v>
      </c>
      <c r="D1424" s="12">
        <v>775000</v>
      </c>
      <c r="E1424" s="12">
        <v>774903.13</v>
      </c>
      <c r="F1424" s="12">
        <v>771277.68</v>
      </c>
    </row>
    <row r="1425" spans="1:6">
      <c r="A1425" s="13" t="s">
        <v>500</v>
      </c>
      <c r="B1425" s="14">
        <v>5.38</v>
      </c>
      <c r="C1425" s="11">
        <v>46346</v>
      </c>
      <c r="D1425" s="12">
        <v>650000</v>
      </c>
      <c r="E1425" s="12">
        <v>649922.06999999995</v>
      </c>
      <c r="F1425" s="12">
        <v>649530.05000000005</v>
      </c>
    </row>
    <row r="1426" spans="1:6">
      <c r="A1426" s="13" t="s">
        <v>1090</v>
      </c>
      <c r="B1426" s="14">
        <v>4.8499999999999996</v>
      </c>
      <c r="C1426" s="11">
        <v>47105</v>
      </c>
      <c r="D1426" s="12">
        <v>850000</v>
      </c>
      <c r="E1426" s="12">
        <v>849829.07</v>
      </c>
      <c r="F1426" s="12">
        <v>844839.65</v>
      </c>
    </row>
    <row r="1427" spans="1:6">
      <c r="A1427" s="13" t="s">
        <v>847</v>
      </c>
      <c r="B1427" s="14">
        <v>4.47</v>
      </c>
      <c r="C1427" s="11">
        <v>46799</v>
      </c>
      <c r="D1427" s="12">
        <v>680000</v>
      </c>
      <c r="E1427" s="12">
        <v>679981.3</v>
      </c>
      <c r="F1427" s="12">
        <v>672496.13</v>
      </c>
    </row>
    <row r="1428" spans="1:6">
      <c r="A1428" s="13" t="s">
        <v>847</v>
      </c>
      <c r="B1428" s="14">
        <v>5.78</v>
      </c>
      <c r="C1428" s="11">
        <v>46981</v>
      </c>
      <c r="D1428" s="12">
        <v>520000</v>
      </c>
      <c r="E1428" s="12">
        <v>519893.19</v>
      </c>
      <c r="F1428" s="12">
        <v>524986.28</v>
      </c>
    </row>
    <row r="1429" spans="1:6">
      <c r="A1429" s="13" t="s">
        <v>1091</v>
      </c>
      <c r="B1429" s="14">
        <v>5.34</v>
      </c>
      <c r="C1429" s="11">
        <v>46919</v>
      </c>
      <c r="D1429" s="12">
        <v>710000</v>
      </c>
      <c r="E1429" s="12">
        <v>709826.26</v>
      </c>
      <c r="F1429" s="12">
        <v>710874.58</v>
      </c>
    </row>
    <row r="1430" spans="1:6">
      <c r="A1430" s="13" t="s">
        <v>1092</v>
      </c>
      <c r="B1430" s="14">
        <v>5.21</v>
      </c>
      <c r="C1430" s="11">
        <v>46980</v>
      </c>
      <c r="D1430" s="12">
        <v>565000</v>
      </c>
      <c r="E1430" s="12">
        <v>564975.42000000004</v>
      </c>
      <c r="F1430" s="12">
        <v>565280.92000000004</v>
      </c>
    </row>
    <row r="1431" spans="1:6">
      <c r="A1431" s="13" t="s">
        <v>1092</v>
      </c>
      <c r="B1431" s="14">
        <v>5.27</v>
      </c>
      <c r="C1431" s="11">
        <v>47077</v>
      </c>
      <c r="D1431" s="12">
        <v>730000</v>
      </c>
      <c r="E1431" s="12">
        <v>729911.31</v>
      </c>
      <c r="F1431" s="12">
        <v>731970.34</v>
      </c>
    </row>
    <row r="1432" spans="1:6">
      <c r="A1432" s="13" t="s">
        <v>1092</v>
      </c>
      <c r="B1432" s="14">
        <v>5.67</v>
      </c>
      <c r="C1432" s="11">
        <v>46925</v>
      </c>
      <c r="D1432" s="12">
        <v>870000</v>
      </c>
      <c r="E1432" s="12">
        <v>869846.79</v>
      </c>
      <c r="F1432" s="12">
        <v>877670.53</v>
      </c>
    </row>
    <row r="1433" spans="1:6">
      <c r="A1433" s="13" t="s">
        <v>1092</v>
      </c>
      <c r="B1433" s="14">
        <v>5.41</v>
      </c>
      <c r="C1433" s="11">
        <v>46801</v>
      </c>
      <c r="D1433" s="12">
        <v>620000</v>
      </c>
      <c r="E1433" s="12">
        <v>619872.16</v>
      </c>
      <c r="F1433" s="12">
        <v>621583.6</v>
      </c>
    </row>
    <row r="1434" spans="1:6">
      <c r="A1434" s="13" t="s">
        <v>1093</v>
      </c>
      <c r="B1434" s="14">
        <v>5.66</v>
      </c>
      <c r="C1434" s="11">
        <v>11010</v>
      </c>
      <c r="D1434" s="12">
        <v>105000</v>
      </c>
      <c r="E1434" s="12">
        <v>104975.23</v>
      </c>
      <c r="F1434" s="12">
        <v>106395.58</v>
      </c>
    </row>
    <row r="1435" spans="1:6">
      <c r="A1435" s="13" t="s">
        <v>1094</v>
      </c>
      <c r="B1435" s="14">
        <v>1.38</v>
      </c>
      <c r="C1435" s="11">
        <v>47259</v>
      </c>
      <c r="D1435" s="12">
        <v>24550.65</v>
      </c>
      <c r="E1435" s="12">
        <v>24548.639999999999</v>
      </c>
      <c r="F1435" s="12">
        <v>24491.81</v>
      </c>
    </row>
    <row r="1436" spans="1:6">
      <c r="A1436" s="13" t="s">
        <v>1095</v>
      </c>
      <c r="B1436" s="14">
        <v>5.54</v>
      </c>
      <c r="C1436" s="11">
        <v>47042</v>
      </c>
      <c r="D1436" s="12">
        <v>1200000</v>
      </c>
      <c r="E1436" s="12">
        <v>1199842.2</v>
      </c>
      <c r="F1436" s="12">
        <v>1207220.04</v>
      </c>
    </row>
    <row r="1437" spans="1:6">
      <c r="A1437" s="13" t="s">
        <v>1096</v>
      </c>
      <c r="B1437" s="14">
        <v>5.41</v>
      </c>
      <c r="C1437" s="11">
        <v>46524</v>
      </c>
      <c r="D1437" s="12">
        <v>425000</v>
      </c>
      <c r="E1437" s="12">
        <v>424988.19</v>
      </c>
      <c r="F1437" s="12">
        <v>425925.86</v>
      </c>
    </row>
    <row r="1438" spans="1:6">
      <c r="A1438" s="13" t="s">
        <v>1097</v>
      </c>
      <c r="B1438" s="14">
        <v>3.72</v>
      </c>
      <c r="C1438" s="11">
        <v>46342</v>
      </c>
      <c r="D1438" s="12">
        <v>794176.63</v>
      </c>
      <c r="E1438" s="12">
        <v>794176.3</v>
      </c>
      <c r="F1438" s="12">
        <v>784884.53</v>
      </c>
    </row>
    <row r="1439" spans="1:6">
      <c r="A1439" s="13" t="s">
        <v>1098</v>
      </c>
      <c r="B1439" s="14">
        <v>4.99</v>
      </c>
      <c r="C1439" s="11">
        <v>47164</v>
      </c>
      <c r="D1439" s="12">
        <v>540000</v>
      </c>
      <c r="E1439" s="12">
        <v>539880.93000000005</v>
      </c>
      <c r="F1439" s="12">
        <v>538014.37</v>
      </c>
    </row>
    <row r="1440" spans="1:6">
      <c r="A1440" s="13" t="s">
        <v>1099</v>
      </c>
      <c r="B1440" s="14">
        <v>2.3199999999999998</v>
      </c>
      <c r="C1440" s="11">
        <v>46280</v>
      </c>
      <c r="D1440" s="12">
        <v>280411.69</v>
      </c>
      <c r="E1440" s="12">
        <v>280349.65999999997</v>
      </c>
      <c r="F1440" s="12">
        <v>274895.63</v>
      </c>
    </row>
    <row r="1441" spans="1:6">
      <c r="A1441" s="13" t="s">
        <v>1100</v>
      </c>
      <c r="B1441" s="14">
        <v>3.74</v>
      </c>
      <c r="C1441" s="11">
        <v>46434</v>
      </c>
      <c r="D1441" s="12">
        <v>1214616.04</v>
      </c>
      <c r="E1441" s="12">
        <v>1214500.04</v>
      </c>
      <c r="F1441" s="12">
        <v>1197489.95</v>
      </c>
    </row>
    <row r="1442" spans="1:6">
      <c r="A1442" s="13" t="s">
        <v>1101</v>
      </c>
      <c r="B1442" s="14">
        <v>4.96</v>
      </c>
      <c r="C1442" s="11">
        <v>47072</v>
      </c>
      <c r="D1442" s="12">
        <v>815000</v>
      </c>
      <c r="E1442" s="12">
        <v>814954.36</v>
      </c>
      <c r="F1442" s="12">
        <v>811792.73</v>
      </c>
    </row>
    <row r="1443" spans="1:6">
      <c r="A1443" s="13" t="s">
        <v>502</v>
      </c>
      <c r="B1443" s="14">
        <v>5.32</v>
      </c>
      <c r="C1443" s="11">
        <v>46770</v>
      </c>
      <c r="D1443" s="12">
        <v>720000</v>
      </c>
      <c r="E1443" s="12">
        <v>719915.76</v>
      </c>
      <c r="F1443" s="12">
        <v>722061.65</v>
      </c>
    </row>
    <row r="1444" spans="1:6">
      <c r="A1444" s="13" t="s">
        <v>1102</v>
      </c>
      <c r="B1444" s="14">
        <v>5.95</v>
      </c>
      <c r="C1444" s="11">
        <v>47072</v>
      </c>
      <c r="D1444" s="12">
        <v>915000</v>
      </c>
      <c r="E1444" s="12">
        <v>914921.77</v>
      </c>
      <c r="F1444" s="12">
        <v>926845.77</v>
      </c>
    </row>
    <row r="1445" spans="1:6">
      <c r="A1445" s="13" t="s">
        <v>1103</v>
      </c>
      <c r="B1445" s="14">
        <v>4.8</v>
      </c>
      <c r="C1445" s="11">
        <v>47224</v>
      </c>
      <c r="D1445" s="12">
        <v>1905000</v>
      </c>
      <c r="E1445" s="12">
        <v>1904873.51</v>
      </c>
      <c r="F1445" s="12">
        <v>1892589.69</v>
      </c>
    </row>
    <row r="1446" spans="1:6">
      <c r="A1446" s="13" t="s">
        <v>1104</v>
      </c>
      <c r="B1446" s="14">
        <v>1.04</v>
      </c>
      <c r="C1446" s="11">
        <v>11275</v>
      </c>
      <c r="D1446" s="12">
        <v>805000</v>
      </c>
      <c r="E1446" s="12">
        <v>717204.69</v>
      </c>
      <c r="F1446" s="12">
        <v>749626.3</v>
      </c>
    </row>
    <row r="1447" spans="1:6">
      <c r="A1447" s="13" t="s">
        <v>1105</v>
      </c>
      <c r="B1447" s="14">
        <v>3.2</v>
      </c>
      <c r="C1447" s="11">
        <v>46765</v>
      </c>
      <c r="D1447" s="12">
        <v>353195.71</v>
      </c>
      <c r="E1447" s="12">
        <v>353120.55</v>
      </c>
      <c r="F1447" s="12">
        <v>345648.09</v>
      </c>
    </row>
    <row r="1448" spans="1:6">
      <c r="A1448" s="13" t="s">
        <v>1106</v>
      </c>
      <c r="B1448" s="14">
        <v>5.59</v>
      </c>
      <c r="C1448" s="11">
        <v>47233</v>
      </c>
      <c r="D1448" s="12">
        <v>90000</v>
      </c>
      <c r="E1448" s="12">
        <v>89987.95</v>
      </c>
      <c r="F1448" s="12">
        <v>90196.87</v>
      </c>
    </row>
    <row r="1449" spans="1:6">
      <c r="A1449" s="13" t="s">
        <v>1107</v>
      </c>
      <c r="B1449" s="14">
        <v>6.18</v>
      </c>
      <c r="C1449" s="11">
        <v>46990</v>
      </c>
      <c r="D1449" s="12">
        <v>235000</v>
      </c>
      <c r="E1449" s="12">
        <v>234966.61</v>
      </c>
      <c r="F1449" s="12">
        <v>236371.7</v>
      </c>
    </row>
    <row r="1450" spans="1:6">
      <c r="A1450" s="13" t="s">
        <v>1108</v>
      </c>
      <c r="B1450" s="14">
        <v>5.96</v>
      </c>
      <c r="C1450" s="11">
        <v>11246</v>
      </c>
      <c r="D1450" s="12">
        <v>675000</v>
      </c>
      <c r="E1450" s="12">
        <v>674890.65</v>
      </c>
      <c r="F1450" s="12">
        <v>688330.44</v>
      </c>
    </row>
    <row r="1451" spans="1:6">
      <c r="A1451" s="13" t="s">
        <v>1109</v>
      </c>
      <c r="B1451" s="14">
        <v>4.91</v>
      </c>
      <c r="C1451" s="11">
        <v>46492</v>
      </c>
      <c r="D1451" s="12">
        <v>1470000</v>
      </c>
      <c r="E1451" s="12">
        <v>1469868.88</v>
      </c>
      <c r="F1451" s="12">
        <v>1459217.84</v>
      </c>
    </row>
    <row r="1452" spans="1:6">
      <c r="A1452" s="13" t="s">
        <v>850</v>
      </c>
      <c r="B1452" s="14">
        <v>5.28</v>
      </c>
      <c r="C1452" s="11">
        <v>47102</v>
      </c>
      <c r="D1452" s="12">
        <v>770000</v>
      </c>
      <c r="E1452" s="12">
        <v>769928.08</v>
      </c>
      <c r="F1452" s="12">
        <v>772561.71</v>
      </c>
    </row>
    <row r="1453" spans="1:6">
      <c r="A1453" s="13" t="s">
        <v>1110</v>
      </c>
      <c r="B1453" s="14">
        <v>5.05</v>
      </c>
      <c r="C1453" s="11">
        <v>47164</v>
      </c>
      <c r="D1453" s="12">
        <v>300000</v>
      </c>
      <c r="E1453" s="12">
        <v>299980.02</v>
      </c>
      <c r="F1453" s="12">
        <v>298814.40000000002</v>
      </c>
    </row>
    <row r="1454" spans="1:6">
      <c r="A1454" s="13" t="s">
        <v>1111</v>
      </c>
      <c r="B1454" s="14">
        <v>4.95</v>
      </c>
      <c r="C1454" s="11">
        <v>47164</v>
      </c>
      <c r="D1454" s="12">
        <v>670000</v>
      </c>
      <c r="E1454" s="12">
        <v>669967.37</v>
      </c>
      <c r="F1454" s="12">
        <v>664521.61</v>
      </c>
    </row>
    <row r="1455" spans="1:6">
      <c r="A1455" s="13" t="s">
        <v>1112</v>
      </c>
      <c r="B1455" s="14">
        <v>5.79</v>
      </c>
      <c r="C1455" s="11">
        <v>47140</v>
      </c>
      <c r="D1455" s="12">
        <v>860000</v>
      </c>
      <c r="E1455" s="12">
        <v>859944.44</v>
      </c>
      <c r="F1455" s="12">
        <v>863899.24</v>
      </c>
    </row>
    <row r="1456" spans="1:6">
      <c r="A1456" s="13" t="s">
        <v>1113</v>
      </c>
      <c r="B1456" s="14">
        <v>3.51</v>
      </c>
      <c r="C1456" s="11">
        <v>46966</v>
      </c>
      <c r="D1456" s="12">
        <v>180509.69</v>
      </c>
      <c r="E1456" s="12">
        <v>178323.83</v>
      </c>
      <c r="F1456" s="12">
        <v>176625.16</v>
      </c>
    </row>
    <row r="1457" spans="1:6">
      <c r="A1457" s="13" t="s">
        <v>1114</v>
      </c>
      <c r="B1457" s="14">
        <v>5.54</v>
      </c>
      <c r="C1457" s="11">
        <v>12159</v>
      </c>
      <c r="D1457" s="12">
        <v>405000</v>
      </c>
      <c r="E1457" s="12">
        <v>404959.5</v>
      </c>
      <c r="F1457" s="12">
        <v>405276.01</v>
      </c>
    </row>
    <row r="1458" spans="1:6">
      <c r="A1458" s="13" t="s">
        <v>1115</v>
      </c>
      <c r="B1458" s="14">
        <v>5.22</v>
      </c>
      <c r="C1458" s="11">
        <v>47324</v>
      </c>
      <c r="D1458" s="12">
        <v>430000</v>
      </c>
      <c r="E1458" s="12">
        <v>429980.95</v>
      </c>
      <c r="F1458" s="12">
        <v>429941.67</v>
      </c>
    </row>
    <row r="1459" spans="1:6">
      <c r="A1459" s="13" t="s">
        <v>1116</v>
      </c>
      <c r="B1459" s="14">
        <v>5.13</v>
      </c>
      <c r="C1459" s="11">
        <v>47263</v>
      </c>
      <c r="D1459" s="12">
        <v>455000</v>
      </c>
      <c r="E1459" s="12">
        <v>454969.7</v>
      </c>
      <c r="F1459" s="12">
        <v>454677.31</v>
      </c>
    </row>
    <row r="1460" spans="1:6">
      <c r="A1460" s="13" t="s">
        <v>1117</v>
      </c>
      <c r="B1460" s="14">
        <v>0.47</v>
      </c>
      <c r="C1460" s="11">
        <v>12159</v>
      </c>
      <c r="D1460" s="12">
        <v>97924.51</v>
      </c>
      <c r="E1460" s="12">
        <v>97912.58</v>
      </c>
      <c r="F1460" s="12">
        <v>96706.01</v>
      </c>
    </row>
    <row r="1461" spans="1:6">
      <c r="A1461" s="13" t="s">
        <v>1118</v>
      </c>
      <c r="B1461" s="14">
        <v>6.16</v>
      </c>
      <c r="C1461" s="11">
        <v>13072</v>
      </c>
      <c r="D1461" s="12">
        <v>843359</v>
      </c>
      <c r="E1461" s="12">
        <v>843279.99</v>
      </c>
      <c r="F1461" s="12">
        <v>848295.77</v>
      </c>
    </row>
    <row r="1462" spans="1:6">
      <c r="A1462" s="13" t="s">
        <v>1119</v>
      </c>
      <c r="B1462" s="14">
        <v>5.1100000000000003</v>
      </c>
      <c r="C1462" s="11">
        <v>46860</v>
      </c>
      <c r="D1462" s="12">
        <v>845000</v>
      </c>
      <c r="E1462" s="12">
        <v>844996.87</v>
      </c>
      <c r="F1462" s="12">
        <v>842382.36</v>
      </c>
    </row>
    <row r="1463" spans="1:6">
      <c r="A1463" s="13" t="s">
        <v>1119</v>
      </c>
      <c r="B1463" s="14">
        <v>5.33</v>
      </c>
      <c r="C1463" s="11">
        <v>46980</v>
      </c>
      <c r="D1463" s="12">
        <v>770000</v>
      </c>
      <c r="E1463" s="12">
        <v>769893.05</v>
      </c>
      <c r="F1463" s="12">
        <v>769791.02</v>
      </c>
    </row>
    <row r="1464" spans="1:6">
      <c r="A1464" s="13" t="s">
        <v>1120</v>
      </c>
      <c r="B1464" s="14">
        <v>5.93</v>
      </c>
      <c r="C1464" s="11">
        <v>47231</v>
      </c>
      <c r="D1464" s="12">
        <v>620000</v>
      </c>
      <c r="E1464" s="12">
        <v>619958.21</v>
      </c>
      <c r="F1464" s="12">
        <v>624426.43000000005</v>
      </c>
    </row>
    <row r="1465" spans="1:6">
      <c r="A1465" s="13" t="s">
        <v>1121</v>
      </c>
      <c r="B1465" s="14">
        <v>4.1399999999999997</v>
      </c>
      <c r="C1465" s="11">
        <v>46590</v>
      </c>
      <c r="D1465" s="12">
        <v>874993.62</v>
      </c>
      <c r="E1465" s="12">
        <v>874820.46</v>
      </c>
      <c r="F1465" s="12">
        <v>869700.26</v>
      </c>
    </row>
    <row r="1466" spans="1:6">
      <c r="A1466" s="13" t="s">
        <v>1122</v>
      </c>
      <c r="B1466" s="14">
        <v>5.65</v>
      </c>
      <c r="C1466" s="11">
        <v>47018</v>
      </c>
      <c r="D1466" s="12">
        <v>240000</v>
      </c>
      <c r="E1466" s="12">
        <v>239990.3</v>
      </c>
      <c r="F1466" s="12">
        <v>240136.2</v>
      </c>
    </row>
    <row r="1467" spans="1:6">
      <c r="A1467" s="13" t="s">
        <v>1123</v>
      </c>
      <c r="B1467" s="14">
        <v>5.65</v>
      </c>
      <c r="C1467" s="11">
        <v>47140</v>
      </c>
      <c r="D1467" s="12">
        <v>250000</v>
      </c>
      <c r="E1467" s="12">
        <v>249984.58</v>
      </c>
      <c r="F1467" s="12">
        <v>250588.13</v>
      </c>
    </row>
    <row r="1468" spans="1:6">
      <c r="A1468" s="13" t="s">
        <v>1124</v>
      </c>
      <c r="B1468" s="14">
        <v>5.64</v>
      </c>
      <c r="C1468" s="11">
        <v>46805</v>
      </c>
      <c r="D1468" s="12">
        <v>730000</v>
      </c>
      <c r="E1468" s="12">
        <v>729957.44</v>
      </c>
      <c r="F1468" s="12">
        <v>733610.58</v>
      </c>
    </row>
    <row r="1469" spans="1:6">
      <c r="A1469" s="13" t="s">
        <v>1125</v>
      </c>
      <c r="B1469" s="14">
        <v>0.64</v>
      </c>
      <c r="C1469" s="11">
        <v>46286</v>
      </c>
      <c r="D1469" s="12">
        <v>52453.84</v>
      </c>
      <c r="E1469" s="12">
        <v>49749.19</v>
      </c>
      <c r="F1469" s="12">
        <v>50999.94</v>
      </c>
    </row>
    <row r="1470" spans="1:6">
      <c r="A1470" s="13" t="s">
        <v>1126</v>
      </c>
      <c r="B1470" s="14">
        <v>5.3</v>
      </c>
      <c r="C1470" s="11">
        <v>47319</v>
      </c>
      <c r="D1470" s="12">
        <v>185000</v>
      </c>
      <c r="E1470" s="12">
        <v>184963.7</v>
      </c>
      <c r="F1470" s="12">
        <v>185627.45</v>
      </c>
    </row>
    <row r="1471" spans="1:6">
      <c r="A1471" s="13" t="s">
        <v>1127</v>
      </c>
      <c r="B1471" s="14">
        <v>1</v>
      </c>
      <c r="C1471" s="11">
        <v>45859</v>
      </c>
      <c r="D1471" s="12">
        <v>118021.47</v>
      </c>
      <c r="E1471" s="12">
        <v>118016.3</v>
      </c>
      <c r="F1471" s="12">
        <v>116777.85</v>
      </c>
    </row>
    <row r="1472" spans="1:6">
      <c r="A1472" s="13" t="s">
        <v>1128</v>
      </c>
      <c r="B1472" s="14">
        <v>5.34</v>
      </c>
      <c r="C1472" s="11">
        <v>46468</v>
      </c>
      <c r="D1472" s="12">
        <v>375000</v>
      </c>
      <c r="E1472" s="12">
        <v>374940.19</v>
      </c>
      <c r="F1472" s="12">
        <v>373416.11</v>
      </c>
    </row>
    <row r="1473" spans="1:6">
      <c r="A1473" s="13" t="s">
        <v>1129</v>
      </c>
      <c r="B1473" s="14">
        <v>5.05</v>
      </c>
      <c r="C1473" s="11">
        <v>46619</v>
      </c>
      <c r="D1473" s="12">
        <v>425000</v>
      </c>
      <c r="E1473" s="12">
        <v>424971.31</v>
      </c>
      <c r="F1473" s="12">
        <v>422025.26</v>
      </c>
    </row>
    <row r="1474" spans="1:6">
      <c r="A1474" s="13" t="s">
        <v>1130</v>
      </c>
      <c r="B1474" s="14">
        <v>5.23</v>
      </c>
      <c r="C1474" s="11">
        <v>11037</v>
      </c>
      <c r="D1474" s="12">
        <v>805000</v>
      </c>
      <c r="E1474" s="12">
        <v>804887.62</v>
      </c>
      <c r="F1474" s="12">
        <v>802597.88</v>
      </c>
    </row>
    <row r="1475" spans="1:6">
      <c r="A1475" s="13" t="s">
        <v>1130</v>
      </c>
      <c r="B1475" s="14">
        <v>5.61</v>
      </c>
      <c r="C1475" s="11">
        <v>46863</v>
      </c>
      <c r="D1475" s="12">
        <v>410000</v>
      </c>
      <c r="E1475" s="12">
        <v>409970.73</v>
      </c>
      <c r="F1475" s="12">
        <v>413311.65</v>
      </c>
    </row>
    <row r="1476" spans="1:6">
      <c r="A1476" s="13" t="s">
        <v>1131</v>
      </c>
      <c r="B1476" s="14">
        <v>5.56</v>
      </c>
      <c r="C1476" s="11">
        <v>11070</v>
      </c>
      <c r="D1476" s="12">
        <v>427640.41</v>
      </c>
      <c r="E1476" s="12">
        <v>427566.68</v>
      </c>
      <c r="F1476" s="12">
        <v>427644.86</v>
      </c>
    </row>
    <row r="1477" spans="1:6">
      <c r="A1477" s="13" t="s">
        <v>1132</v>
      </c>
      <c r="B1477" s="14">
        <v>6.4</v>
      </c>
      <c r="C1477" s="11">
        <v>11037</v>
      </c>
      <c r="D1477" s="12">
        <v>1020000</v>
      </c>
      <c r="E1477" s="12">
        <v>1019982.05</v>
      </c>
      <c r="F1477" s="12">
        <v>1031497.54</v>
      </c>
    </row>
    <row r="1478" spans="1:6">
      <c r="A1478" s="13" t="s">
        <v>1133</v>
      </c>
      <c r="B1478" s="14">
        <v>5.29</v>
      </c>
      <c r="C1478" s="11">
        <v>47223</v>
      </c>
      <c r="D1478" s="12">
        <v>455000</v>
      </c>
      <c r="E1478" s="12">
        <v>454910.46</v>
      </c>
      <c r="F1478" s="12">
        <v>457863.32</v>
      </c>
    </row>
    <row r="1479" spans="1:6">
      <c r="A1479" s="13" t="s">
        <v>1134</v>
      </c>
      <c r="B1479" s="14">
        <v>5.23</v>
      </c>
      <c r="C1479" s="11">
        <v>47134</v>
      </c>
      <c r="D1479" s="12">
        <v>985000</v>
      </c>
      <c r="E1479" s="12">
        <v>984963.36</v>
      </c>
      <c r="F1479" s="12">
        <v>982218.16</v>
      </c>
    </row>
    <row r="1480" spans="1:6">
      <c r="A1480" s="13" t="s">
        <v>1135</v>
      </c>
      <c r="B1480" s="14">
        <v>5.0199999999999996</v>
      </c>
      <c r="C1480" s="11">
        <v>46461</v>
      </c>
      <c r="D1480" s="12">
        <v>1835000</v>
      </c>
      <c r="E1480" s="12">
        <v>1834652.27</v>
      </c>
      <c r="F1480" s="12">
        <v>1827244.74</v>
      </c>
    </row>
    <row r="1481" spans="1:6">
      <c r="A1481" s="13" t="s">
        <v>1135</v>
      </c>
      <c r="B1481" s="14">
        <v>5.8</v>
      </c>
      <c r="C1481" s="11">
        <v>46371</v>
      </c>
      <c r="D1481" s="12">
        <v>800000</v>
      </c>
      <c r="E1481" s="12">
        <v>799920</v>
      </c>
      <c r="F1481" s="12">
        <v>803096.96</v>
      </c>
    </row>
    <row r="1482" spans="1:6">
      <c r="A1482" s="13" t="s">
        <v>1136</v>
      </c>
      <c r="B1482" s="14">
        <v>0.62</v>
      </c>
      <c r="C1482" s="11">
        <v>45884</v>
      </c>
      <c r="D1482" s="12">
        <v>73569.64</v>
      </c>
      <c r="E1482" s="12">
        <v>73554.59</v>
      </c>
      <c r="F1482" s="12">
        <v>73035.490000000005</v>
      </c>
    </row>
    <row r="1483" spans="1:6">
      <c r="A1483" s="13" t="s">
        <v>1137</v>
      </c>
      <c r="B1483" s="14">
        <v>4.09</v>
      </c>
      <c r="C1483" s="11">
        <v>46371</v>
      </c>
      <c r="D1483" s="12">
        <v>1140000</v>
      </c>
      <c r="E1483" s="12">
        <v>1139791.04</v>
      </c>
      <c r="F1483" s="12">
        <v>1126006.04</v>
      </c>
    </row>
    <row r="1484" spans="1:6">
      <c r="A1484" s="13" t="s">
        <v>46</v>
      </c>
      <c r="B1484" s="14">
        <v>5.19</v>
      </c>
      <c r="C1484" s="11">
        <v>46951</v>
      </c>
      <c r="D1484" s="12">
        <v>430000</v>
      </c>
      <c r="E1484" s="12">
        <v>429983.19</v>
      </c>
      <c r="F1484" s="12">
        <v>428859.25</v>
      </c>
    </row>
    <row r="1485" spans="1:6">
      <c r="A1485" s="13" t="s">
        <v>47</v>
      </c>
      <c r="B1485" s="14">
        <v>5.26</v>
      </c>
      <c r="C1485" s="11">
        <v>47072</v>
      </c>
      <c r="D1485" s="12">
        <v>315000</v>
      </c>
      <c r="E1485" s="12">
        <v>314992.44</v>
      </c>
      <c r="F1485" s="12">
        <v>314704.42</v>
      </c>
    </row>
    <row r="1486" spans="1:6">
      <c r="A1486" s="13" t="s">
        <v>1138</v>
      </c>
      <c r="B1486" s="14">
        <v>5.22</v>
      </c>
      <c r="C1486" s="11">
        <v>11736</v>
      </c>
      <c r="D1486" s="12">
        <v>445000</v>
      </c>
      <c r="E1486" s="12">
        <v>444892.76</v>
      </c>
      <c r="F1486" s="12">
        <v>444540</v>
      </c>
    </row>
    <row r="1487" spans="1:6">
      <c r="A1487" s="13" t="s">
        <v>1139</v>
      </c>
      <c r="B1487" s="14">
        <v>0.56000000000000005</v>
      </c>
      <c r="C1487" s="11">
        <v>46917</v>
      </c>
      <c r="D1487" s="12">
        <v>366838.91</v>
      </c>
      <c r="E1487" s="12">
        <v>358229.25</v>
      </c>
      <c r="F1487" s="12">
        <v>354835.9</v>
      </c>
    </row>
    <row r="1488" spans="1:6">
      <c r="A1488" s="13" t="s">
        <v>514</v>
      </c>
      <c r="B1488" s="14">
        <v>4.95</v>
      </c>
      <c r="C1488" s="11">
        <v>11518</v>
      </c>
      <c r="D1488" s="12">
        <v>725000</v>
      </c>
      <c r="E1488" s="12">
        <v>724867.33</v>
      </c>
      <c r="F1488" s="12">
        <v>720223.7</v>
      </c>
    </row>
    <row r="1489" spans="1:6">
      <c r="A1489" s="13" t="s">
        <v>1140</v>
      </c>
      <c r="B1489" s="14">
        <v>5.39</v>
      </c>
      <c r="C1489" s="11">
        <v>46346</v>
      </c>
      <c r="D1489" s="12">
        <v>465000</v>
      </c>
      <c r="E1489" s="12">
        <v>464992.98</v>
      </c>
      <c r="F1489" s="12">
        <v>464138.36</v>
      </c>
    </row>
    <row r="1490" spans="1:6">
      <c r="A1490" s="13" t="s">
        <v>1141</v>
      </c>
      <c r="B1490" s="14">
        <v>5.56</v>
      </c>
      <c r="C1490" s="11">
        <v>46713</v>
      </c>
      <c r="D1490" s="12">
        <v>520000</v>
      </c>
      <c r="E1490" s="12">
        <v>519924.39</v>
      </c>
      <c r="F1490" s="12">
        <v>521727.44</v>
      </c>
    </row>
    <row r="1491" spans="1:6">
      <c r="A1491" s="13" t="s">
        <v>856</v>
      </c>
      <c r="B1491" s="14">
        <v>5.47</v>
      </c>
      <c r="C1491" s="11">
        <v>47046</v>
      </c>
      <c r="D1491" s="12">
        <v>385000</v>
      </c>
      <c r="E1491" s="12">
        <v>384960.65</v>
      </c>
      <c r="F1491" s="12">
        <v>385530.76</v>
      </c>
    </row>
    <row r="1492" spans="1:6">
      <c r="A1492" s="13" t="s">
        <v>856</v>
      </c>
      <c r="B1492" s="14">
        <v>4.95</v>
      </c>
      <c r="C1492" s="11">
        <v>47259</v>
      </c>
      <c r="D1492" s="12">
        <v>720000</v>
      </c>
      <c r="E1492" s="12">
        <v>719953.85</v>
      </c>
      <c r="F1492" s="12">
        <v>715570.27</v>
      </c>
    </row>
    <row r="1493" spans="1:6">
      <c r="A1493" s="13" t="s">
        <v>1142</v>
      </c>
      <c r="B1493" s="14">
        <v>6.13</v>
      </c>
      <c r="C1493" s="11">
        <v>46286</v>
      </c>
      <c r="D1493" s="12">
        <v>815000</v>
      </c>
      <c r="E1493" s="12">
        <v>814865.69</v>
      </c>
      <c r="F1493" s="12">
        <v>819468.16</v>
      </c>
    </row>
    <row r="1494" spans="1:6">
      <c r="A1494" s="13" t="s">
        <v>1143</v>
      </c>
      <c r="B1494" s="14">
        <v>5.3</v>
      </c>
      <c r="C1494" s="11">
        <v>46559</v>
      </c>
      <c r="D1494" s="12">
        <v>410000</v>
      </c>
      <c r="E1494" s="12">
        <v>409947.6</v>
      </c>
      <c r="F1494" s="12">
        <v>408928.14</v>
      </c>
    </row>
    <row r="1495" spans="1:6">
      <c r="A1495" s="13" t="s">
        <v>1144</v>
      </c>
      <c r="B1495" s="14">
        <v>5.38</v>
      </c>
      <c r="C1495" s="11">
        <v>46924</v>
      </c>
      <c r="D1495" s="12">
        <v>635000</v>
      </c>
      <c r="E1495" s="12">
        <v>634954.85</v>
      </c>
      <c r="F1495" s="12">
        <v>635701.80000000005</v>
      </c>
    </row>
    <row r="1496" spans="1:6">
      <c r="A1496" s="13" t="s">
        <v>517</v>
      </c>
      <c r="B1496" s="14">
        <v>1.07</v>
      </c>
      <c r="C1496" s="11">
        <v>12477</v>
      </c>
      <c r="D1496" s="12">
        <v>820000</v>
      </c>
      <c r="E1496" s="12">
        <v>760659.03</v>
      </c>
      <c r="F1496" s="12">
        <v>764423.76</v>
      </c>
    </row>
    <row r="1497" spans="1:6">
      <c r="A1497" s="13" t="s">
        <v>858</v>
      </c>
      <c r="B1497" s="14">
        <v>3.82</v>
      </c>
      <c r="C1497" s="11">
        <v>12899</v>
      </c>
      <c r="D1497" s="12">
        <v>250000</v>
      </c>
      <c r="E1497" s="12">
        <v>249895</v>
      </c>
      <c r="F1497" s="12">
        <v>241755.38</v>
      </c>
    </row>
    <row r="1498" spans="1:6">
      <c r="A1498" s="13" t="s">
        <v>1145</v>
      </c>
      <c r="B1498" s="14">
        <v>5.25</v>
      </c>
      <c r="C1498" s="11">
        <v>46497</v>
      </c>
      <c r="D1498" s="12">
        <v>1130000</v>
      </c>
      <c r="E1498" s="12">
        <v>1129952.31</v>
      </c>
      <c r="F1498" s="12">
        <v>1129842.48</v>
      </c>
    </row>
    <row r="1499" spans="1:6">
      <c r="A1499" s="13" t="s">
        <v>859</v>
      </c>
      <c r="B1499" s="14">
        <v>5.49</v>
      </c>
      <c r="C1499" s="11">
        <v>14294</v>
      </c>
      <c r="D1499" s="12">
        <v>820000</v>
      </c>
      <c r="E1499" s="12">
        <v>819940.71</v>
      </c>
      <c r="F1499" s="12">
        <v>820139.07</v>
      </c>
    </row>
    <row r="1500" spans="1:6">
      <c r="A1500" s="13" t="s">
        <v>1146</v>
      </c>
      <c r="B1500" s="14">
        <v>5.8</v>
      </c>
      <c r="C1500" s="11">
        <v>13988</v>
      </c>
      <c r="D1500" s="12">
        <v>642508.31999999995</v>
      </c>
      <c r="E1500" s="12">
        <v>642479.34</v>
      </c>
      <c r="F1500" s="12">
        <v>642549.69999999995</v>
      </c>
    </row>
    <row r="1501" spans="1:6">
      <c r="A1501" s="13" t="s">
        <v>1147</v>
      </c>
      <c r="B1501" s="14">
        <v>6.02</v>
      </c>
      <c r="C1501" s="11">
        <v>47011</v>
      </c>
      <c r="D1501" s="12">
        <v>540000</v>
      </c>
      <c r="E1501" s="12">
        <v>539917.38</v>
      </c>
      <c r="F1501" s="12">
        <v>543880.28</v>
      </c>
    </row>
    <row r="1502" spans="1:6">
      <c r="A1502" s="13" t="s">
        <v>1148</v>
      </c>
      <c r="B1502" s="14">
        <v>6.51</v>
      </c>
      <c r="C1502" s="11">
        <v>46497</v>
      </c>
      <c r="D1502" s="12">
        <v>815000</v>
      </c>
      <c r="E1502" s="12">
        <v>814887.86</v>
      </c>
      <c r="F1502" s="12">
        <v>824191.16</v>
      </c>
    </row>
    <row r="1503" spans="1:6">
      <c r="A1503" s="13" t="s">
        <v>1149</v>
      </c>
      <c r="B1503" s="14">
        <v>5.33</v>
      </c>
      <c r="C1503" s="11">
        <v>47442</v>
      </c>
      <c r="D1503" s="12">
        <v>720000</v>
      </c>
      <c r="E1503" s="12">
        <v>719872.2</v>
      </c>
      <c r="F1503" s="12">
        <v>721879.06</v>
      </c>
    </row>
    <row r="1504" spans="1:6">
      <c r="A1504" s="13" t="s">
        <v>860</v>
      </c>
      <c r="B1504" s="14">
        <v>5.69</v>
      </c>
      <c r="C1504" s="11">
        <v>12307</v>
      </c>
      <c r="D1504" s="12">
        <v>4677634.8600000003</v>
      </c>
      <c r="E1504" s="12">
        <v>4677634.8600000003</v>
      </c>
      <c r="F1504" s="12">
        <v>4783848.9800000004</v>
      </c>
    </row>
    <row r="1505" spans="1:6">
      <c r="A1505" s="13" t="s">
        <v>1150</v>
      </c>
      <c r="B1505" s="14">
        <v>5.04</v>
      </c>
      <c r="C1505" s="11">
        <v>11032</v>
      </c>
      <c r="D1505" s="12">
        <v>465000</v>
      </c>
      <c r="E1505" s="12">
        <v>464927.41</v>
      </c>
      <c r="F1505" s="12">
        <v>464087.21</v>
      </c>
    </row>
    <row r="1506" spans="1:6">
      <c r="A1506" s="13" t="s">
        <v>1151</v>
      </c>
      <c r="B1506" s="14">
        <v>5.74</v>
      </c>
      <c r="C1506" s="11">
        <v>47406</v>
      </c>
      <c r="D1506" s="12">
        <v>855000</v>
      </c>
      <c r="E1506" s="12">
        <v>854845.25</v>
      </c>
      <c r="F1506" s="12">
        <v>864710.58</v>
      </c>
    </row>
    <row r="1507" spans="1:6">
      <c r="A1507" s="13" t="s">
        <v>1152</v>
      </c>
      <c r="B1507" s="14">
        <v>3.76</v>
      </c>
      <c r="C1507" s="11">
        <v>46492</v>
      </c>
      <c r="D1507" s="12">
        <v>1070000</v>
      </c>
      <c r="E1507" s="12">
        <v>1069821.2</v>
      </c>
      <c r="F1507" s="12">
        <v>1054592</v>
      </c>
    </row>
    <row r="1508" spans="1:6">
      <c r="A1508" s="13" t="s">
        <v>861</v>
      </c>
      <c r="B1508" s="14">
        <v>4.63</v>
      </c>
      <c r="C1508" s="11">
        <v>46645</v>
      </c>
      <c r="D1508" s="12">
        <v>1465000</v>
      </c>
      <c r="E1508" s="12">
        <v>1464999.27</v>
      </c>
      <c r="F1508" s="12">
        <v>1452259.77</v>
      </c>
    </row>
    <row r="1509" spans="1:6">
      <c r="A1509" s="13" t="s">
        <v>861</v>
      </c>
      <c r="B1509" s="14">
        <v>5.16</v>
      </c>
      <c r="C1509" s="11">
        <v>46860</v>
      </c>
      <c r="D1509" s="12">
        <v>875000</v>
      </c>
      <c r="E1509" s="12">
        <v>874802.08</v>
      </c>
      <c r="F1509" s="12">
        <v>872579.05</v>
      </c>
    </row>
    <row r="1510" spans="1:6">
      <c r="A1510" s="13" t="s">
        <v>861</v>
      </c>
      <c r="B1510" s="14">
        <v>5.33</v>
      </c>
      <c r="C1510" s="11">
        <v>47134</v>
      </c>
      <c r="D1510" s="12">
        <v>825000</v>
      </c>
      <c r="E1510" s="12">
        <v>824882.36</v>
      </c>
      <c r="F1510" s="12">
        <v>828263.78</v>
      </c>
    </row>
    <row r="1511" spans="1:6">
      <c r="A1511" s="13" t="s">
        <v>861</v>
      </c>
      <c r="B1511" s="14">
        <v>4.83</v>
      </c>
      <c r="C1511" s="11">
        <v>47042</v>
      </c>
      <c r="D1511" s="12">
        <v>950000</v>
      </c>
      <c r="E1511" s="12">
        <v>949809.91</v>
      </c>
      <c r="F1511" s="12">
        <v>951999.75</v>
      </c>
    </row>
    <row r="1512" spans="1:6">
      <c r="A1512" s="13" t="s">
        <v>862</v>
      </c>
      <c r="B1512" s="14">
        <v>5.66</v>
      </c>
      <c r="C1512" s="11">
        <v>46346</v>
      </c>
      <c r="D1512" s="12">
        <v>675000</v>
      </c>
      <c r="E1512" s="12">
        <v>674878.03</v>
      </c>
      <c r="F1512" s="12">
        <v>677332.26</v>
      </c>
    </row>
    <row r="1513" spans="1:6">
      <c r="A1513" s="13" t="s">
        <v>1153</v>
      </c>
      <c r="B1513" s="14">
        <v>5.67</v>
      </c>
      <c r="C1513" s="11">
        <v>47442</v>
      </c>
      <c r="D1513" s="12">
        <v>745000</v>
      </c>
      <c r="E1513" s="12">
        <v>744907.84</v>
      </c>
      <c r="F1513" s="12">
        <v>754041.99</v>
      </c>
    </row>
    <row r="1514" spans="1:6">
      <c r="A1514" s="13" t="s">
        <v>1154</v>
      </c>
      <c r="B1514" s="14">
        <v>5.34</v>
      </c>
      <c r="C1514" s="11">
        <v>11070</v>
      </c>
      <c r="D1514" s="12">
        <v>805000</v>
      </c>
      <c r="E1514" s="12">
        <v>804821.77</v>
      </c>
      <c r="F1514" s="12">
        <v>812044.39</v>
      </c>
    </row>
    <row r="1515" spans="1:6">
      <c r="A1515" s="13" t="s">
        <v>1155</v>
      </c>
      <c r="B1515" s="14">
        <v>5.16</v>
      </c>
      <c r="C1515" s="11">
        <v>47289</v>
      </c>
      <c r="D1515" s="12">
        <v>315000</v>
      </c>
      <c r="E1515" s="12">
        <v>314964.94</v>
      </c>
      <c r="F1515" s="12">
        <v>314842.78000000003</v>
      </c>
    </row>
    <row r="1516" spans="1:6">
      <c r="A1516" s="13" t="s">
        <v>1156</v>
      </c>
      <c r="B1516" s="14">
        <v>5</v>
      </c>
      <c r="C1516" s="11">
        <v>47107</v>
      </c>
      <c r="D1516" s="12">
        <v>695000</v>
      </c>
      <c r="E1516" s="12">
        <v>694979.29</v>
      </c>
      <c r="F1516" s="12">
        <v>691873.89</v>
      </c>
    </row>
    <row r="1517" spans="1:6">
      <c r="A1517" s="13" t="s">
        <v>1157</v>
      </c>
      <c r="B1517" s="14">
        <v>3.67</v>
      </c>
      <c r="C1517" s="11">
        <v>47140</v>
      </c>
      <c r="D1517" s="12">
        <v>745000</v>
      </c>
      <c r="E1517" s="12">
        <v>744961.33</v>
      </c>
      <c r="F1517" s="12">
        <v>731021.49</v>
      </c>
    </row>
    <row r="1518" spans="1:6">
      <c r="A1518" s="13" t="s">
        <v>1158</v>
      </c>
      <c r="B1518" s="14">
        <v>5.21</v>
      </c>
      <c r="C1518" s="11">
        <v>46559</v>
      </c>
      <c r="D1518" s="12">
        <v>780000</v>
      </c>
      <c r="E1518" s="12">
        <v>779934.64</v>
      </c>
      <c r="F1518" s="12">
        <v>779145.04</v>
      </c>
    </row>
    <row r="1519" spans="1:6">
      <c r="A1519" s="13" t="s">
        <v>1159</v>
      </c>
      <c r="B1519" s="14">
        <v>5.81</v>
      </c>
      <c r="C1519" s="11">
        <v>46315</v>
      </c>
      <c r="D1519" s="12">
        <v>895000</v>
      </c>
      <c r="E1519" s="12">
        <v>894866.73</v>
      </c>
      <c r="F1519" s="12">
        <v>898683.82</v>
      </c>
    </row>
    <row r="1520" spans="1:6">
      <c r="A1520" s="13" t="s">
        <v>1160</v>
      </c>
      <c r="B1520" s="14">
        <v>5.48</v>
      </c>
      <c r="C1520" s="11">
        <v>47107</v>
      </c>
      <c r="D1520" s="12">
        <v>1285000</v>
      </c>
      <c r="E1520" s="12">
        <v>1284870.73</v>
      </c>
      <c r="F1520" s="12">
        <v>1294606.3999999999</v>
      </c>
    </row>
    <row r="1521" spans="1:6">
      <c r="A1521" s="13" t="s">
        <v>1161</v>
      </c>
      <c r="B1521" s="14">
        <v>4.9400000000000004</v>
      </c>
      <c r="C1521" s="11">
        <v>47164</v>
      </c>
      <c r="D1521" s="12">
        <v>605000</v>
      </c>
      <c r="E1521" s="12">
        <v>604835.80000000005</v>
      </c>
      <c r="F1521" s="12">
        <v>604038.29</v>
      </c>
    </row>
    <row r="1522" spans="1:6">
      <c r="A1522" s="13" t="s">
        <v>1162</v>
      </c>
      <c r="B1522" s="14">
        <v>6.46</v>
      </c>
      <c r="C1522" s="11">
        <v>14110</v>
      </c>
      <c r="D1522" s="12">
        <v>840000</v>
      </c>
      <c r="E1522" s="12">
        <v>839891.14</v>
      </c>
      <c r="F1522" s="12">
        <v>846657.67</v>
      </c>
    </row>
    <row r="1523" spans="1:6">
      <c r="A1523" s="13" t="s">
        <v>1163</v>
      </c>
      <c r="B1523" s="14">
        <v>5.26</v>
      </c>
      <c r="C1523" s="11">
        <v>46675</v>
      </c>
      <c r="D1523" s="12">
        <v>635000</v>
      </c>
      <c r="E1523" s="12">
        <v>634946.41</v>
      </c>
      <c r="F1523" s="12">
        <v>635815.47</v>
      </c>
    </row>
    <row r="1524" spans="1:6">
      <c r="A1524" s="13" t="s">
        <v>521</v>
      </c>
      <c r="B1524" s="14">
        <v>5.79</v>
      </c>
      <c r="C1524" s="11">
        <v>47164</v>
      </c>
      <c r="D1524" s="12">
        <v>920000</v>
      </c>
      <c r="E1524" s="12">
        <v>919847.65</v>
      </c>
      <c r="F1524" s="12">
        <v>931318.48</v>
      </c>
    </row>
    <row r="1525" spans="1:6">
      <c r="A1525" s="13" t="s">
        <v>521</v>
      </c>
      <c r="B1525" s="14">
        <v>5.27</v>
      </c>
      <c r="C1525" s="11">
        <v>47378</v>
      </c>
      <c r="D1525" s="12">
        <v>570000</v>
      </c>
      <c r="E1525" s="12">
        <v>569920.82999999996</v>
      </c>
      <c r="F1525" s="12">
        <v>571667.02</v>
      </c>
    </row>
    <row r="1526" spans="1:6">
      <c r="A1526" s="13" t="s">
        <v>521</v>
      </c>
      <c r="B1526" s="14">
        <v>5.15</v>
      </c>
      <c r="C1526" s="11">
        <v>47072</v>
      </c>
      <c r="D1526" s="12">
        <v>735000</v>
      </c>
      <c r="E1526" s="12">
        <v>734906.43</v>
      </c>
      <c r="F1526" s="12">
        <v>732508.57</v>
      </c>
    </row>
    <row r="1527" spans="1:6">
      <c r="A1527" s="13" t="s">
        <v>521</v>
      </c>
      <c r="B1527" s="14">
        <v>4.66</v>
      </c>
      <c r="C1527" s="11">
        <v>46888</v>
      </c>
      <c r="D1527" s="12">
        <v>650000</v>
      </c>
      <c r="E1527" s="12">
        <v>649855.05000000005</v>
      </c>
      <c r="F1527" s="12">
        <v>643513.65</v>
      </c>
    </row>
    <row r="1528" spans="1:6">
      <c r="A1528" s="13"/>
      <c r="B1528" s="14"/>
      <c r="C1528" s="11"/>
      <c r="D1528" s="12"/>
      <c r="E1528" s="12"/>
      <c r="F1528" s="12"/>
    </row>
    <row r="1529" spans="1:6">
      <c r="A1529" s="17" t="s">
        <v>59</v>
      </c>
    </row>
    <row r="1530" spans="1:6">
      <c r="A1530" s="13" t="s">
        <v>1164</v>
      </c>
      <c r="B1530" s="14">
        <v>7.1</v>
      </c>
      <c r="C1530" s="11">
        <v>14380</v>
      </c>
      <c r="D1530" s="12">
        <v>150000</v>
      </c>
      <c r="E1530" s="12">
        <v>149782.10999999999</v>
      </c>
      <c r="F1530" s="12">
        <v>149859.38</v>
      </c>
    </row>
    <row r="1531" spans="1:6">
      <c r="A1531" s="13" t="s">
        <v>1165</v>
      </c>
      <c r="B1531" s="14">
        <v>7.23</v>
      </c>
      <c r="C1531" s="11">
        <v>13620</v>
      </c>
      <c r="D1531" s="12">
        <v>665000</v>
      </c>
      <c r="E1531" s="12">
        <v>663349.47</v>
      </c>
      <c r="F1531" s="12">
        <v>664999.87</v>
      </c>
    </row>
    <row r="1532" spans="1:6">
      <c r="A1532" s="13" t="s">
        <v>1166</v>
      </c>
      <c r="B1532" s="14">
        <v>6.32</v>
      </c>
      <c r="C1532" s="11">
        <v>14262</v>
      </c>
      <c r="D1532" s="12">
        <v>450000</v>
      </c>
      <c r="E1532" s="12">
        <v>438011.72</v>
      </c>
      <c r="F1532" s="12">
        <v>444656.25</v>
      </c>
    </row>
    <row r="1533" spans="1:6">
      <c r="A1533" s="13" t="s">
        <v>1167</v>
      </c>
      <c r="B1533" s="14">
        <v>6.72</v>
      </c>
      <c r="C1533" s="11">
        <v>15050</v>
      </c>
      <c r="D1533" s="12">
        <v>268515.11</v>
      </c>
      <c r="E1533" s="12">
        <v>267843.76</v>
      </c>
      <c r="F1533" s="12">
        <v>267004.71000000002</v>
      </c>
    </row>
    <row r="1534" spans="1:6">
      <c r="A1534" s="13" t="s">
        <v>523</v>
      </c>
      <c r="B1534" s="14">
        <v>6.14</v>
      </c>
      <c r="C1534" s="11">
        <v>13408</v>
      </c>
      <c r="D1534" s="12">
        <v>445000</v>
      </c>
      <c r="E1534" s="12">
        <v>436023.44</v>
      </c>
      <c r="F1534" s="12">
        <v>439441.28</v>
      </c>
    </row>
    <row r="1535" spans="1:6">
      <c r="A1535" s="13" t="s">
        <v>1168</v>
      </c>
      <c r="B1535" s="14">
        <v>7.49</v>
      </c>
      <c r="C1535" s="11">
        <v>14472</v>
      </c>
      <c r="D1535" s="12">
        <v>1049486.52</v>
      </c>
      <c r="E1535" s="12">
        <v>1048038.59</v>
      </c>
      <c r="F1535" s="12">
        <v>1049811.8600000001</v>
      </c>
    </row>
    <row r="1536" spans="1:6">
      <c r="A1536" s="13" t="s">
        <v>1169</v>
      </c>
      <c r="B1536" s="14">
        <v>6.82</v>
      </c>
      <c r="C1536" s="11">
        <v>13620</v>
      </c>
      <c r="D1536" s="12">
        <v>555667.85</v>
      </c>
      <c r="E1536" s="12">
        <v>554088.09</v>
      </c>
      <c r="F1536" s="12">
        <v>554109.26</v>
      </c>
    </row>
    <row r="1537" spans="1:6">
      <c r="A1537" s="13" t="s">
        <v>1170</v>
      </c>
      <c r="B1537" s="14">
        <v>7.78</v>
      </c>
      <c r="C1537" s="11">
        <v>14472</v>
      </c>
      <c r="D1537" s="12">
        <v>794000.01</v>
      </c>
      <c r="E1537" s="12">
        <v>788722.53</v>
      </c>
      <c r="F1537" s="12">
        <v>792759.38</v>
      </c>
    </row>
    <row r="1538" spans="1:6">
      <c r="A1538" s="13" t="s">
        <v>1171</v>
      </c>
      <c r="B1538" s="14">
        <v>6.97</v>
      </c>
      <c r="C1538" s="11">
        <v>15022</v>
      </c>
      <c r="D1538" s="12">
        <v>905000</v>
      </c>
      <c r="E1538" s="12">
        <v>902737.5</v>
      </c>
      <c r="F1538" s="12">
        <v>901604.44</v>
      </c>
    </row>
    <row r="1539" spans="1:6">
      <c r="A1539" s="13" t="s">
        <v>1172</v>
      </c>
      <c r="B1539" s="14">
        <v>3.14</v>
      </c>
      <c r="C1539" s="11">
        <v>17573</v>
      </c>
      <c r="D1539" s="12">
        <v>225000</v>
      </c>
      <c r="E1539" s="12">
        <v>227460.94</v>
      </c>
      <c r="F1539" s="12">
        <v>222348.49</v>
      </c>
    </row>
    <row r="1540" spans="1:6">
      <c r="A1540" s="13" t="s">
        <v>1173</v>
      </c>
      <c r="B1540" s="14">
        <v>2.94</v>
      </c>
      <c r="C1540" s="11">
        <v>17633</v>
      </c>
      <c r="D1540" s="12">
        <v>272227.8</v>
      </c>
      <c r="E1540" s="12">
        <v>273876.05</v>
      </c>
      <c r="F1540" s="12">
        <v>267510.53000000003</v>
      </c>
    </row>
    <row r="1541" spans="1:6">
      <c r="A1541" s="13" t="s">
        <v>526</v>
      </c>
      <c r="B1541" s="14">
        <v>3.21</v>
      </c>
      <c r="C1541" s="11">
        <v>18028</v>
      </c>
      <c r="D1541" s="12">
        <v>585000</v>
      </c>
      <c r="E1541" s="12">
        <v>595927.15</v>
      </c>
      <c r="F1541" s="12">
        <v>559423.51</v>
      </c>
    </row>
    <row r="1542" spans="1:6">
      <c r="A1542" s="13" t="s">
        <v>77</v>
      </c>
      <c r="B1542" s="14">
        <v>3.46</v>
      </c>
      <c r="C1542" s="11">
        <v>18242</v>
      </c>
      <c r="D1542" s="12">
        <v>527651.18000000005</v>
      </c>
      <c r="E1542" s="12">
        <v>512419.37</v>
      </c>
      <c r="F1542" s="12">
        <v>503775.81</v>
      </c>
    </row>
    <row r="1543" spans="1:6">
      <c r="A1543" s="13" t="s">
        <v>1174</v>
      </c>
      <c r="B1543" s="14">
        <v>3.05</v>
      </c>
      <c r="C1543" s="11">
        <v>17602</v>
      </c>
      <c r="D1543" s="12">
        <v>625000</v>
      </c>
      <c r="E1543" s="12">
        <v>633618.16</v>
      </c>
      <c r="F1543" s="12">
        <v>617408.31000000006</v>
      </c>
    </row>
    <row r="1544" spans="1:6">
      <c r="A1544" s="13" t="s">
        <v>1175</v>
      </c>
      <c r="B1544" s="14">
        <v>3.08</v>
      </c>
      <c r="C1544" s="11">
        <v>17573</v>
      </c>
      <c r="D1544" s="12">
        <v>440973.71</v>
      </c>
      <c r="E1544" s="12">
        <v>421233.24</v>
      </c>
      <c r="F1544" s="12">
        <v>437841.78</v>
      </c>
    </row>
    <row r="1545" spans="1:6">
      <c r="A1545" s="13" t="s">
        <v>1176</v>
      </c>
      <c r="B1545" s="14">
        <v>3.54</v>
      </c>
      <c r="C1545" s="11">
        <v>17852</v>
      </c>
      <c r="D1545" s="12">
        <v>196399.37</v>
      </c>
      <c r="E1545" s="12">
        <v>189602.11</v>
      </c>
      <c r="F1545" s="12">
        <v>191634.84</v>
      </c>
    </row>
    <row r="1546" spans="1:6">
      <c r="A1546" s="13" t="s">
        <v>1177</v>
      </c>
      <c r="B1546" s="14">
        <v>3.65</v>
      </c>
      <c r="C1546" s="11">
        <v>17913</v>
      </c>
      <c r="D1546" s="12">
        <v>576566.74</v>
      </c>
      <c r="E1546" s="12">
        <v>569269.56000000006</v>
      </c>
      <c r="F1546" s="12">
        <v>560512.30000000005</v>
      </c>
    </row>
    <row r="1547" spans="1:6">
      <c r="A1547" s="13" t="s">
        <v>1178</v>
      </c>
      <c r="B1547" s="14">
        <v>3.91</v>
      </c>
      <c r="C1547" s="11">
        <v>17913</v>
      </c>
      <c r="D1547" s="12">
        <v>500000</v>
      </c>
      <c r="E1547" s="12">
        <v>477910.16</v>
      </c>
      <c r="F1547" s="12">
        <v>484839.85</v>
      </c>
    </row>
    <row r="1548" spans="1:6">
      <c r="A1548" s="13" t="s">
        <v>1179</v>
      </c>
      <c r="B1548" s="14">
        <v>3.64</v>
      </c>
      <c r="C1548" s="11">
        <v>17821</v>
      </c>
      <c r="D1548" s="12">
        <v>375000</v>
      </c>
      <c r="E1548" s="12">
        <v>356118.16</v>
      </c>
      <c r="F1548" s="12">
        <v>364636.2</v>
      </c>
    </row>
    <row r="1549" spans="1:6">
      <c r="A1549" s="13" t="s">
        <v>1180</v>
      </c>
      <c r="B1549" s="14">
        <v>3.33</v>
      </c>
      <c r="C1549" s="11">
        <v>18033</v>
      </c>
      <c r="D1549" s="12">
        <v>870000</v>
      </c>
      <c r="E1549" s="12">
        <v>811342.97</v>
      </c>
      <c r="F1549" s="12">
        <v>831692.42</v>
      </c>
    </row>
    <row r="1550" spans="1:6">
      <c r="A1550" s="13" t="s">
        <v>1181</v>
      </c>
      <c r="B1550" s="14">
        <v>3.17</v>
      </c>
      <c r="C1550" s="11">
        <v>18490</v>
      </c>
      <c r="D1550" s="12">
        <v>645000</v>
      </c>
      <c r="E1550" s="12">
        <v>607610.16</v>
      </c>
      <c r="F1550" s="12">
        <v>608444.81999999995</v>
      </c>
    </row>
    <row r="1551" spans="1:6">
      <c r="A1551" s="13" t="s">
        <v>530</v>
      </c>
      <c r="B1551" s="14">
        <v>3.84</v>
      </c>
      <c r="C1551" s="11">
        <v>21443</v>
      </c>
      <c r="D1551" s="12">
        <v>405000</v>
      </c>
      <c r="E1551" s="12">
        <v>402595.31</v>
      </c>
      <c r="F1551" s="12">
        <v>394474.29</v>
      </c>
    </row>
    <row r="1552" spans="1:6">
      <c r="A1552" s="13" t="s">
        <v>1182</v>
      </c>
      <c r="B1552" s="14">
        <v>3.16</v>
      </c>
      <c r="C1552" s="11">
        <v>18521</v>
      </c>
      <c r="D1552" s="12">
        <v>790000</v>
      </c>
      <c r="E1552" s="12">
        <v>756804.69</v>
      </c>
      <c r="F1552" s="12">
        <v>738072.19</v>
      </c>
    </row>
    <row r="1553" spans="1:6">
      <c r="A1553" s="13" t="s">
        <v>80</v>
      </c>
      <c r="B1553" s="14">
        <v>3.41</v>
      </c>
      <c r="C1553" s="11">
        <v>17516</v>
      </c>
      <c r="D1553" s="12">
        <v>525000</v>
      </c>
      <c r="E1553" s="12">
        <v>535582.03</v>
      </c>
      <c r="F1553" s="12">
        <v>518171.96</v>
      </c>
    </row>
    <row r="1554" spans="1:6">
      <c r="A1554" s="13" t="s">
        <v>80</v>
      </c>
      <c r="B1554" s="14">
        <v>2.68</v>
      </c>
      <c r="C1554" s="11">
        <v>18186</v>
      </c>
      <c r="D1554" s="12">
        <v>953760.93</v>
      </c>
      <c r="E1554" s="12">
        <v>896328.04</v>
      </c>
      <c r="F1554" s="12">
        <v>905427</v>
      </c>
    </row>
    <row r="1555" spans="1:6">
      <c r="A1555" s="13" t="s">
        <v>1183</v>
      </c>
      <c r="B1555" s="14">
        <v>3.75</v>
      </c>
      <c r="C1555" s="11">
        <v>21078</v>
      </c>
      <c r="D1555" s="12">
        <v>330000</v>
      </c>
      <c r="E1555" s="12">
        <v>332685.94</v>
      </c>
      <c r="F1555" s="12">
        <v>325610.34000000003</v>
      </c>
    </row>
    <row r="1556" spans="1:6">
      <c r="A1556" s="13" t="s">
        <v>1184</v>
      </c>
      <c r="B1556" s="14">
        <v>2.83</v>
      </c>
      <c r="C1556" s="11">
        <v>18181</v>
      </c>
      <c r="D1556" s="12">
        <v>707512.6</v>
      </c>
      <c r="E1556" s="12">
        <v>673767.57</v>
      </c>
      <c r="F1556" s="12">
        <v>669907.94999999995</v>
      </c>
    </row>
    <row r="1557" spans="1:6">
      <c r="A1557" s="13" t="s">
        <v>1185</v>
      </c>
      <c r="B1557" s="14">
        <v>3.81</v>
      </c>
      <c r="C1557" s="11">
        <v>17852</v>
      </c>
      <c r="D1557" s="12">
        <v>590000</v>
      </c>
      <c r="E1557" s="12">
        <v>603969.92000000004</v>
      </c>
      <c r="F1557" s="12">
        <v>574047.64</v>
      </c>
    </row>
    <row r="1558" spans="1:6">
      <c r="A1558" s="13" t="s">
        <v>1186</v>
      </c>
      <c r="B1558" s="14">
        <v>3.02</v>
      </c>
      <c r="C1558" s="11">
        <v>18028</v>
      </c>
      <c r="D1558" s="12">
        <v>837083.13</v>
      </c>
      <c r="E1558" s="12">
        <v>795621.35</v>
      </c>
      <c r="F1558" s="12">
        <v>801358.01</v>
      </c>
    </row>
    <row r="1559" spans="1:6">
      <c r="A1559" s="13" t="s">
        <v>869</v>
      </c>
      <c r="B1559" s="14">
        <v>5.8</v>
      </c>
      <c r="C1559" s="11">
        <v>14406</v>
      </c>
      <c r="D1559" s="12">
        <v>245000</v>
      </c>
      <c r="E1559" s="12">
        <v>245000</v>
      </c>
      <c r="F1559" s="12">
        <v>245206.93</v>
      </c>
    </row>
    <row r="1560" spans="1:6">
      <c r="A1560" s="13" t="s">
        <v>869</v>
      </c>
      <c r="B1560" s="14">
        <v>5.8</v>
      </c>
      <c r="C1560" s="11">
        <v>14406</v>
      </c>
      <c r="D1560" s="12">
        <v>240000</v>
      </c>
      <c r="E1560" s="12">
        <v>240000</v>
      </c>
      <c r="F1560" s="12">
        <v>240804.48000000001</v>
      </c>
    </row>
    <row r="1561" spans="1:6">
      <c r="A1561" s="13" t="s">
        <v>1187</v>
      </c>
      <c r="B1561" s="14">
        <v>6.52</v>
      </c>
      <c r="C1561" s="11">
        <v>14076</v>
      </c>
      <c r="D1561" s="12">
        <v>1098431.31</v>
      </c>
      <c r="E1561" s="12">
        <v>1091626.33</v>
      </c>
      <c r="F1561" s="12">
        <v>1094312.19</v>
      </c>
    </row>
    <row r="1562" spans="1:6">
      <c r="A1562" s="13" t="s">
        <v>1188</v>
      </c>
      <c r="B1562" s="14">
        <v>6.73</v>
      </c>
      <c r="C1562" s="11">
        <v>14319</v>
      </c>
      <c r="D1562" s="12">
        <v>810000</v>
      </c>
      <c r="E1562" s="12">
        <v>807975</v>
      </c>
      <c r="F1562" s="12">
        <v>799881.89</v>
      </c>
    </row>
    <row r="1563" spans="1:6">
      <c r="A1563" s="13" t="s">
        <v>1189</v>
      </c>
      <c r="B1563" s="14">
        <v>3.82</v>
      </c>
      <c r="C1563" s="11">
        <v>17729</v>
      </c>
      <c r="D1563" s="12">
        <v>425000</v>
      </c>
      <c r="E1563" s="12">
        <v>438704.3</v>
      </c>
      <c r="F1563" s="12">
        <v>411453.17</v>
      </c>
    </row>
    <row r="1564" spans="1:6">
      <c r="A1564" s="13" t="s">
        <v>1190</v>
      </c>
      <c r="B1564" s="14">
        <v>2.88</v>
      </c>
      <c r="C1564" s="11">
        <v>18064</v>
      </c>
      <c r="D1564" s="12">
        <v>609553.54</v>
      </c>
      <c r="E1564" s="12">
        <v>575361.4</v>
      </c>
      <c r="F1564" s="12">
        <v>581283.42000000004</v>
      </c>
    </row>
    <row r="1565" spans="1:6">
      <c r="A1565" s="13" t="s">
        <v>1191</v>
      </c>
      <c r="B1565" s="14">
        <v>6.14</v>
      </c>
      <c r="C1565" s="11">
        <v>13954</v>
      </c>
      <c r="D1565" s="12">
        <v>550463.28</v>
      </c>
      <c r="E1565" s="12">
        <v>542206.32999999996</v>
      </c>
      <c r="F1565" s="12">
        <v>540497.80000000005</v>
      </c>
    </row>
    <row r="1566" spans="1:6">
      <c r="A1566" s="13" t="s">
        <v>1192</v>
      </c>
      <c r="B1566" s="14">
        <v>6.62</v>
      </c>
      <c r="C1566" s="11">
        <v>14380</v>
      </c>
      <c r="D1566" s="12">
        <v>480000</v>
      </c>
      <c r="E1566" s="12">
        <v>477599.95</v>
      </c>
      <c r="F1566" s="12">
        <v>471450</v>
      </c>
    </row>
    <row r="1567" spans="1:6">
      <c r="A1567" s="13" t="s">
        <v>1193</v>
      </c>
      <c r="B1567" s="14">
        <v>3.54</v>
      </c>
      <c r="C1567" s="11">
        <v>17913</v>
      </c>
      <c r="D1567" s="12">
        <v>330000</v>
      </c>
      <c r="E1567" s="12">
        <v>324534.38</v>
      </c>
      <c r="F1567" s="12">
        <v>318286.21999999997</v>
      </c>
    </row>
    <row r="1568" spans="1:6">
      <c r="A1568" s="13" t="s">
        <v>1194</v>
      </c>
      <c r="B1568" s="14">
        <v>3.92</v>
      </c>
      <c r="C1568" s="11">
        <v>17455</v>
      </c>
      <c r="D1568" s="12">
        <v>500608.3</v>
      </c>
      <c r="E1568" s="12">
        <v>516076.31</v>
      </c>
      <c r="F1568" s="12">
        <v>498072.42</v>
      </c>
    </row>
    <row r="1569" spans="1:6">
      <c r="A1569" s="13" t="s">
        <v>1195</v>
      </c>
      <c r="B1569" s="14">
        <v>6.81</v>
      </c>
      <c r="C1569" s="11">
        <v>47314</v>
      </c>
      <c r="D1569" s="12">
        <v>245000</v>
      </c>
      <c r="E1569" s="12">
        <v>244387.5</v>
      </c>
      <c r="F1569" s="12">
        <v>244692.57</v>
      </c>
    </row>
    <row r="1570" spans="1:6">
      <c r="A1570" s="13" t="s">
        <v>1196</v>
      </c>
      <c r="B1570" s="14">
        <v>3.18</v>
      </c>
      <c r="C1570" s="11">
        <v>12825</v>
      </c>
      <c r="D1570" s="12">
        <v>825000</v>
      </c>
      <c r="E1570" s="12">
        <v>833314.45</v>
      </c>
      <c r="F1570" s="12">
        <v>756294.25</v>
      </c>
    </row>
    <row r="1571" spans="1:6">
      <c r="A1571" s="13" t="s">
        <v>1197</v>
      </c>
      <c r="B1571" s="14">
        <v>6.69</v>
      </c>
      <c r="C1571" s="11">
        <v>15142</v>
      </c>
      <c r="D1571" s="12">
        <v>390000</v>
      </c>
      <c r="E1571" s="12">
        <v>389024.84</v>
      </c>
      <c r="F1571" s="12">
        <v>387318.75</v>
      </c>
    </row>
    <row r="1572" spans="1:6">
      <c r="A1572" s="13" t="s">
        <v>1198</v>
      </c>
      <c r="B1572" s="14">
        <v>7.02</v>
      </c>
      <c r="C1572" s="11">
        <v>15111</v>
      </c>
      <c r="D1572" s="12">
        <v>250000</v>
      </c>
      <c r="E1572" s="12">
        <v>249375</v>
      </c>
      <c r="F1572" s="12">
        <v>249843.75</v>
      </c>
    </row>
    <row r="1573" spans="1:6">
      <c r="A1573" s="13" t="s">
        <v>1199</v>
      </c>
      <c r="B1573" s="14">
        <v>7.82</v>
      </c>
      <c r="C1573" s="11">
        <v>14472</v>
      </c>
      <c r="D1573" s="12">
        <v>520000</v>
      </c>
      <c r="E1573" s="12">
        <v>515831.25</v>
      </c>
      <c r="F1573" s="12">
        <v>520971.83</v>
      </c>
    </row>
    <row r="1574" spans="1:6">
      <c r="A1574" s="13" t="s">
        <v>1200</v>
      </c>
      <c r="B1574" s="14">
        <v>6.24</v>
      </c>
      <c r="C1574" s="11">
        <v>13985</v>
      </c>
      <c r="D1574" s="12">
        <v>1216371.17</v>
      </c>
      <c r="E1574" s="12">
        <v>1203414.46</v>
      </c>
      <c r="F1574" s="12">
        <v>1206498.6200000001</v>
      </c>
    </row>
    <row r="1575" spans="1:6">
      <c r="A1575" s="13" t="s">
        <v>1201</v>
      </c>
      <c r="B1575" s="14">
        <v>6.69</v>
      </c>
      <c r="C1575" s="11">
        <v>14380</v>
      </c>
      <c r="D1575" s="12">
        <v>400000</v>
      </c>
      <c r="E1575" s="12">
        <v>398999.92</v>
      </c>
      <c r="F1575" s="12">
        <v>398000</v>
      </c>
    </row>
    <row r="1576" spans="1:6">
      <c r="A1576" s="13" t="s">
        <v>1202</v>
      </c>
      <c r="B1576" s="14">
        <v>8.1199999999999992</v>
      </c>
      <c r="C1576" s="11">
        <v>46706</v>
      </c>
      <c r="D1576" s="12">
        <v>455000</v>
      </c>
      <c r="E1576" s="12">
        <v>451583.54</v>
      </c>
      <c r="F1576" s="12">
        <v>455710.44</v>
      </c>
    </row>
    <row r="1577" spans="1:6">
      <c r="A1577" s="13" t="s">
        <v>1203</v>
      </c>
      <c r="B1577" s="14">
        <v>7.51</v>
      </c>
      <c r="C1577" s="11">
        <v>13650</v>
      </c>
      <c r="D1577" s="12">
        <v>485000</v>
      </c>
      <c r="E1577" s="12">
        <v>480143.21</v>
      </c>
      <c r="F1577" s="12">
        <v>487425</v>
      </c>
    </row>
    <row r="1578" spans="1:6">
      <c r="A1578" s="13" t="s">
        <v>1204</v>
      </c>
      <c r="B1578" s="14">
        <v>2.65</v>
      </c>
      <c r="C1578" s="11">
        <v>18125</v>
      </c>
      <c r="D1578" s="12">
        <v>440000</v>
      </c>
      <c r="E1578" s="12">
        <v>436295.31</v>
      </c>
      <c r="F1578" s="12">
        <v>412207.31</v>
      </c>
    </row>
    <row r="1579" spans="1:6">
      <c r="A1579" s="13" t="s">
        <v>1205</v>
      </c>
      <c r="B1579" s="14">
        <v>3.19</v>
      </c>
      <c r="C1579" s="11">
        <v>18459</v>
      </c>
      <c r="D1579" s="12">
        <v>440936.62</v>
      </c>
      <c r="E1579" s="12">
        <v>422713.54</v>
      </c>
      <c r="F1579" s="12">
        <v>415996.32</v>
      </c>
    </row>
    <row r="1580" spans="1:6">
      <c r="A1580" s="13" t="s">
        <v>1206</v>
      </c>
      <c r="B1580" s="14">
        <v>3.56</v>
      </c>
      <c r="C1580" s="11">
        <v>21565</v>
      </c>
      <c r="D1580" s="12">
        <v>525000</v>
      </c>
      <c r="E1580" s="12">
        <v>543662.11</v>
      </c>
      <c r="F1580" s="12">
        <v>506835.63</v>
      </c>
    </row>
    <row r="1581" spans="1:6">
      <c r="A1581" s="13"/>
      <c r="B1581" s="14"/>
      <c r="C1581" s="11"/>
      <c r="D1581" s="12"/>
      <c r="E1581" s="12"/>
      <c r="F1581" s="12"/>
    </row>
    <row r="1582" spans="1:6">
      <c r="A1582" s="17" t="s">
        <v>112</v>
      </c>
      <c r="B1582" s="14"/>
      <c r="C1582" s="11"/>
      <c r="D1582" s="12"/>
      <c r="E1582" s="12"/>
      <c r="F1582" s="12"/>
    </row>
    <row r="1583" spans="1:6">
      <c r="A1583" s="13" t="s">
        <v>1207</v>
      </c>
      <c r="B1583" s="14">
        <v>2</v>
      </c>
      <c r="C1583" s="11">
        <v>46919</v>
      </c>
      <c r="D1583" s="12">
        <v>250000</v>
      </c>
      <c r="E1583" s="12">
        <v>219027.5</v>
      </c>
      <c r="F1583" s="12">
        <v>220829.07</v>
      </c>
    </row>
    <row r="1584" spans="1:6">
      <c r="A1584" s="13" t="s">
        <v>1208</v>
      </c>
      <c r="B1584" s="14">
        <v>0.9</v>
      </c>
      <c r="C1584" s="11">
        <v>45922</v>
      </c>
      <c r="D1584" s="12">
        <v>150000</v>
      </c>
      <c r="E1584" s="12">
        <v>149875.5</v>
      </c>
      <c r="F1584" s="12">
        <v>141725.45000000001</v>
      </c>
    </row>
    <row r="1585" spans="1:6">
      <c r="A1585" s="13" t="s">
        <v>1209</v>
      </c>
      <c r="B1585" s="14">
        <v>4.6500000000000004</v>
      </c>
      <c r="C1585" s="11">
        <v>46539</v>
      </c>
      <c r="D1585" s="12">
        <v>150000</v>
      </c>
      <c r="E1585" s="12">
        <v>149862</v>
      </c>
      <c r="F1585" s="12">
        <v>147584.82999999999</v>
      </c>
    </row>
    <row r="1586" spans="1:6">
      <c r="A1586" s="13" t="s">
        <v>1210</v>
      </c>
      <c r="B1586" s="14">
        <v>3.95</v>
      </c>
      <c r="C1586" s="11">
        <v>46402</v>
      </c>
      <c r="D1586" s="12">
        <v>250000</v>
      </c>
      <c r="E1586" s="12">
        <v>241632.5</v>
      </c>
      <c r="F1586" s="12">
        <v>241582.3</v>
      </c>
    </row>
    <row r="1587" spans="1:6">
      <c r="A1587" s="13" t="s">
        <v>1211</v>
      </c>
      <c r="B1587" s="14">
        <v>4.3</v>
      </c>
      <c r="C1587" s="11">
        <v>46037</v>
      </c>
      <c r="D1587" s="12">
        <v>90000</v>
      </c>
      <c r="E1587" s="12">
        <v>86046.3</v>
      </c>
      <c r="F1587" s="12">
        <v>88503.58</v>
      </c>
    </row>
    <row r="1588" spans="1:6">
      <c r="A1588" s="13" t="s">
        <v>1212</v>
      </c>
      <c r="B1588" s="14">
        <v>5.7</v>
      </c>
      <c r="C1588" s="11">
        <v>46357</v>
      </c>
      <c r="D1588" s="12">
        <v>180000</v>
      </c>
      <c r="E1588" s="12">
        <v>179767.8</v>
      </c>
      <c r="F1588" s="12">
        <v>181425.28</v>
      </c>
    </row>
    <row r="1589" spans="1:6">
      <c r="A1589" s="13" t="s">
        <v>1213</v>
      </c>
      <c r="B1589" s="14">
        <v>5.0999999999999996</v>
      </c>
      <c r="C1589" s="11">
        <v>46799</v>
      </c>
      <c r="D1589" s="12">
        <v>110000</v>
      </c>
      <c r="E1589" s="12">
        <v>110000</v>
      </c>
      <c r="F1589" s="12">
        <v>109509.86</v>
      </c>
    </row>
    <row r="1590" spans="1:6">
      <c r="A1590" s="13" t="s">
        <v>1214</v>
      </c>
      <c r="B1590" s="14">
        <v>6.34</v>
      </c>
      <c r="C1590" s="11">
        <v>46325</v>
      </c>
      <c r="D1590" s="12">
        <v>170000</v>
      </c>
      <c r="E1590" s="12">
        <v>170000</v>
      </c>
      <c r="F1590" s="12">
        <v>171669.36</v>
      </c>
    </row>
    <row r="1591" spans="1:6">
      <c r="A1591" s="13" t="s">
        <v>1215</v>
      </c>
      <c r="B1591" s="14">
        <v>4.99</v>
      </c>
      <c r="C1591" s="11">
        <v>46143</v>
      </c>
      <c r="D1591" s="12">
        <v>230000</v>
      </c>
      <c r="E1591" s="12">
        <v>230000</v>
      </c>
      <c r="F1591" s="12">
        <v>228663.86</v>
      </c>
    </row>
    <row r="1592" spans="1:6">
      <c r="A1592" s="13" t="s">
        <v>1216</v>
      </c>
      <c r="B1592" s="14">
        <v>5.39</v>
      </c>
      <c r="C1592" s="11">
        <v>46596</v>
      </c>
      <c r="D1592" s="12">
        <v>700000</v>
      </c>
      <c r="E1592" s="12">
        <v>700000</v>
      </c>
      <c r="F1592" s="12">
        <v>700856.63</v>
      </c>
    </row>
    <row r="1593" spans="1:6">
      <c r="A1593" s="13" t="s">
        <v>1217</v>
      </c>
      <c r="B1593" s="14">
        <v>2.0499999999999998</v>
      </c>
      <c r="C1593" s="11">
        <v>45717</v>
      </c>
      <c r="D1593" s="12">
        <v>195000</v>
      </c>
      <c r="E1593" s="12">
        <v>194666.55</v>
      </c>
      <c r="F1593" s="12">
        <v>190334.59</v>
      </c>
    </row>
    <row r="1594" spans="1:6">
      <c r="A1594" s="13" t="s">
        <v>876</v>
      </c>
      <c r="B1594" s="14">
        <v>5.05</v>
      </c>
      <c r="C1594" s="11">
        <v>46482</v>
      </c>
      <c r="D1594" s="12">
        <v>245000</v>
      </c>
      <c r="E1594" s="12">
        <v>244723.15</v>
      </c>
      <c r="F1594" s="12">
        <v>244794.01</v>
      </c>
    </row>
    <row r="1595" spans="1:6">
      <c r="A1595" s="13" t="s">
        <v>1218</v>
      </c>
      <c r="B1595" s="14">
        <v>4.75</v>
      </c>
      <c r="C1595" s="11">
        <v>46487</v>
      </c>
      <c r="D1595" s="12">
        <v>310000</v>
      </c>
      <c r="E1595" s="12">
        <v>306115.7</v>
      </c>
      <c r="F1595" s="12">
        <v>304269.21000000002</v>
      </c>
    </row>
    <row r="1596" spans="1:6">
      <c r="A1596" s="13" t="s">
        <v>722</v>
      </c>
      <c r="B1596" s="14">
        <v>1.65</v>
      </c>
      <c r="C1596" s="11">
        <v>46784</v>
      </c>
      <c r="D1596" s="12">
        <v>370000</v>
      </c>
      <c r="E1596" s="12">
        <v>369533.8</v>
      </c>
      <c r="F1596" s="12">
        <v>328572.87</v>
      </c>
    </row>
    <row r="1597" spans="1:6">
      <c r="A1597" s="13" t="s">
        <v>125</v>
      </c>
      <c r="B1597" s="14">
        <v>2.2999999999999998</v>
      </c>
      <c r="C1597" s="11">
        <v>46539</v>
      </c>
      <c r="D1597" s="12">
        <v>80000</v>
      </c>
      <c r="E1597" s="12">
        <v>79881.600000000006</v>
      </c>
      <c r="F1597" s="12">
        <v>74004.11</v>
      </c>
    </row>
    <row r="1598" spans="1:6">
      <c r="A1598" s="13" t="s">
        <v>1219</v>
      </c>
      <c r="B1598" s="14">
        <v>3.5</v>
      </c>
      <c r="C1598" s="11">
        <v>45611</v>
      </c>
      <c r="D1598" s="12">
        <v>480000</v>
      </c>
      <c r="E1598" s="12">
        <v>476526.4</v>
      </c>
      <c r="F1598" s="12">
        <v>476165.68</v>
      </c>
    </row>
    <row r="1599" spans="1:6">
      <c r="A1599" s="13" t="s">
        <v>1220</v>
      </c>
      <c r="B1599" s="14">
        <v>3.85</v>
      </c>
      <c r="C1599" s="11">
        <v>46006</v>
      </c>
      <c r="D1599" s="12">
        <v>410000</v>
      </c>
      <c r="E1599" s="12">
        <v>463492.7</v>
      </c>
      <c r="F1599" s="12">
        <v>399811.84000000003</v>
      </c>
    </row>
    <row r="1600" spans="1:6">
      <c r="A1600" s="13" t="s">
        <v>726</v>
      </c>
      <c r="B1600" s="14">
        <v>0.98</v>
      </c>
      <c r="C1600" s="11">
        <v>45925</v>
      </c>
      <c r="D1600" s="12">
        <v>220000</v>
      </c>
      <c r="E1600" s="12">
        <v>220000</v>
      </c>
      <c r="F1600" s="12">
        <v>217534.88</v>
      </c>
    </row>
    <row r="1601" spans="1:6">
      <c r="A1601" s="13" t="s">
        <v>1221</v>
      </c>
      <c r="B1601" s="14">
        <v>2.02</v>
      </c>
      <c r="C1601" s="11">
        <v>46066</v>
      </c>
      <c r="D1601" s="12">
        <v>430000</v>
      </c>
      <c r="E1601" s="12">
        <v>447806.3</v>
      </c>
      <c r="F1601" s="12">
        <v>420158.46</v>
      </c>
    </row>
    <row r="1602" spans="1:6">
      <c r="A1602" s="13" t="s">
        <v>1222</v>
      </c>
      <c r="B1602" s="14">
        <v>4.38</v>
      </c>
      <c r="C1602" s="11">
        <v>46870</v>
      </c>
      <c r="D1602" s="12">
        <v>100000</v>
      </c>
      <c r="E1602" s="12">
        <v>100000</v>
      </c>
      <c r="F1602" s="12">
        <v>97604</v>
      </c>
    </row>
    <row r="1603" spans="1:6">
      <c r="A1603" s="13" t="s">
        <v>1223</v>
      </c>
      <c r="B1603" s="14">
        <v>5.93</v>
      </c>
      <c r="C1603" s="11">
        <v>46645</v>
      </c>
      <c r="D1603" s="12">
        <v>320000</v>
      </c>
      <c r="E1603" s="12">
        <v>320000</v>
      </c>
      <c r="F1603" s="12">
        <v>323442.69</v>
      </c>
    </row>
    <row r="1604" spans="1:6">
      <c r="A1604" s="13" t="s">
        <v>727</v>
      </c>
      <c r="B1604" s="14">
        <v>5.27</v>
      </c>
      <c r="C1604" s="11">
        <v>46367</v>
      </c>
      <c r="D1604" s="12">
        <v>320000</v>
      </c>
      <c r="E1604" s="12">
        <v>320000</v>
      </c>
      <c r="F1604" s="12">
        <v>319514.02</v>
      </c>
    </row>
    <row r="1605" spans="1:6">
      <c r="A1605" s="13" t="s">
        <v>1224</v>
      </c>
      <c r="B1605" s="14">
        <v>1.25</v>
      </c>
      <c r="C1605" s="11">
        <v>46280</v>
      </c>
      <c r="D1605" s="12">
        <v>130000</v>
      </c>
      <c r="E1605" s="12">
        <v>129780.3</v>
      </c>
      <c r="F1605" s="12">
        <v>119076.92</v>
      </c>
    </row>
    <row r="1606" spans="1:6">
      <c r="A1606" s="13" t="s">
        <v>1225</v>
      </c>
      <c r="B1606" s="14">
        <v>4.95</v>
      </c>
      <c r="C1606" s="11">
        <v>46503</v>
      </c>
      <c r="D1606" s="12">
        <v>210000</v>
      </c>
      <c r="E1606" s="12">
        <v>210000</v>
      </c>
      <c r="F1606" s="12">
        <v>208708.75</v>
      </c>
    </row>
    <row r="1607" spans="1:6">
      <c r="A1607" s="13" t="s">
        <v>1226</v>
      </c>
      <c r="B1607" s="14">
        <v>1.3</v>
      </c>
      <c r="C1607" s="11">
        <v>46280</v>
      </c>
      <c r="D1607" s="12">
        <v>150000</v>
      </c>
      <c r="E1607" s="12">
        <v>149992.5</v>
      </c>
      <c r="F1607" s="12">
        <v>137531.09</v>
      </c>
    </row>
    <row r="1608" spans="1:6">
      <c r="A1608" s="13" t="s">
        <v>1227</v>
      </c>
      <c r="B1608" s="14">
        <v>1.2</v>
      </c>
      <c r="C1608" s="11">
        <v>46319</v>
      </c>
      <c r="D1608" s="12">
        <v>700000</v>
      </c>
      <c r="E1608" s="12">
        <v>634914</v>
      </c>
      <c r="F1608" s="12">
        <v>660350.51</v>
      </c>
    </row>
    <row r="1609" spans="1:6">
      <c r="A1609" s="13" t="s">
        <v>1228</v>
      </c>
      <c r="B1609" s="14">
        <v>2.5499999999999998</v>
      </c>
      <c r="C1609" s="11">
        <v>46787</v>
      </c>
      <c r="D1609" s="12">
        <v>350000</v>
      </c>
      <c r="E1609" s="12">
        <v>316473.5</v>
      </c>
      <c r="F1609" s="12">
        <v>326668.73</v>
      </c>
    </row>
    <row r="1610" spans="1:6">
      <c r="A1610" s="13" t="s">
        <v>729</v>
      </c>
      <c r="B1610" s="14">
        <v>1.53</v>
      </c>
      <c r="C1610" s="11">
        <v>45997</v>
      </c>
      <c r="D1610" s="12">
        <v>450000</v>
      </c>
      <c r="E1610" s="12">
        <v>450000</v>
      </c>
      <c r="F1610" s="12">
        <v>441602.07</v>
      </c>
    </row>
    <row r="1611" spans="1:6">
      <c r="A1611" s="13" t="s">
        <v>729</v>
      </c>
      <c r="B1611" s="14">
        <v>3.38</v>
      </c>
      <c r="C1611" s="11">
        <v>46114</v>
      </c>
      <c r="D1611" s="12">
        <v>450000</v>
      </c>
      <c r="E1611" s="12">
        <v>441987</v>
      </c>
      <c r="F1611" s="12">
        <v>441941.72</v>
      </c>
    </row>
    <row r="1612" spans="1:6">
      <c r="A1612" s="13" t="s">
        <v>1229</v>
      </c>
      <c r="B1612" s="14">
        <v>2.2000000000000002</v>
      </c>
      <c r="C1612" s="11">
        <v>45691</v>
      </c>
      <c r="D1612" s="12">
        <v>240000</v>
      </c>
      <c r="E1612" s="12">
        <v>254493.6</v>
      </c>
      <c r="F1612" s="12">
        <v>235045.45</v>
      </c>
    </row>
    <row r="1613" spans="1:6">
      <c r="A1613" s="13" t="s">
        <v>1230</v>
      </c>
      <c r="B1613" s="14">
        <v>3.45</v>
      </c>
      <c r="C1613" s="11">
        <v>45758</v>
      </c>
      <c r="D1613" s="12">
        <v>640000</v>
      </c>
      <c r="E1613" s="12">
        <v>631696.80000000005</v>
      </c>
      <c r="F1613" s="12">
        <v>629448.91</v>
      </c>
    </row>
    <row r="1614" spans="1:6">
      <c r="A1614" s="13" t="s">
        <v>1231</v>
      </c>
      <c r="B1614" s="14">
        <v>1.32</v>
      </c>
      <c r="C1614" s="11">
        <v>45625</v>
      </c>
      <c r="D1614" s="12">
        <v>560000</v>
      </c>
      <c r="E1614" s="12">
        <v>524876.99</v>
      </c>
      <c r="F1614" s="12">
        <v>549844.14</v>
      </c>
    </row>
    <row r="1615" spans="1:6">
      <c r="A1615" s="13" t="s">
        <v>1232</v>
      </c>
      <c r="B1615" s="14">
        <v>2.65</v>
      </c>
      <c r="C1615" s="11">
        <v>46341</v>
      </c>
      <c r="D1615" s="12">
        <v>500000</v>
      </c>
      <c r="E1615" s="12">
        <v>460445</v>
      </c>
      <c r="F1615" s="12">
        <v>468744.5</v>
      </c>
    </row>
    <row r="1616" spans="1:6">
      <c r="A1616" s="13" t="s">
        <v>1233</v>
      </c>
      <c r="B1616" s="14">
        <v>3.63</v>
      </c>
      <c r="C1616" s="11">
        <v>45916</v>
      </c>
      <c r="D1616" s="12">
        <v>500000</v>
      </c>
      <c r="E1616" s="12">
        <v>497305</v>
      </c>
      <c r="F1616" s="12">
        <v>486894.98</v>
      </c>
    </row>
    <row r="1617" spans="1:6">
      <c r="A1617" s="13" t="s">
        <v>1234</v>
      </c>
      <c r="B1617" s="14">
        <v>3.7</v>
      </c>
      <c r="C1617" s="11">
        <v>46544</v>
      </c>
      <c r="D1617" s="12">
        <v>100000</v>
      </c>
      <c r="E1617" s="12">
        <v>96191</v>
      </c>
      <c r="F1617" s="12">
        <v>96209.919999999998</v>
      </c>
    </row>
    <row r="1618" spans="1:6">
      <c r="A1618" s="13" t="s">
        <v>1235</v>
      </c>
      <c r="B1618" s="14">
        <v>4.41</v>
      </c>
      <c r="C1618" s="11">
        <v>46227</v>
      </c>
      <c r="D1618" s="12">
        <v>630000</v>
      </c>
      <c r="E1618" s="12">
        <v>630000</v>
      </c>
      <c r="F1618" s="12">
        <v>622923.18999999994</v>
      </c>
    </row>
    <row r="1619" spans="1:6">
      <c r="A1619" s="13" t="s">
        <v>1236</v>
      </c>
      <c r="B1619" s="14">
        <v>1.04</v>
      </c>
      <c r="C1619" s="11">
        <v>45527</v>
      </c>
      <c r="D1619" s="12">
        <v>360000</v>
      </c>
      <c r="E1619" s="12">
        <v>351052.2</v>
      </c>
      <c r="F1619" s="12">
        <v>357388.32</v>
      </c>
    </row>
    <row r="1620" spans="1:6">
      <c r="A1620" s="13" t="s">
        <v>1237</v>
      </c>
      <c r="B1620" s="14">
        <v>3.95</v>
      </c>
      <c r="C1620" s="11">
        <v>46037</v>
      </c>
      <c r="D1620" s="12">
        <v>445000</v>
      </c>
      <c r="E1620" s="12">
        <v>491564.2</v>
      </c>
      <c r="F1620" s="12">
        <v>434419.09</v>
      </c>
    </row>
    <row r="1621" spans="1:6">
      <c r="A1621" s="13" t="s">
        <v>569</v>
      </c>
      <c r="B1621" s="14">
        <v>3.45</v>
      </c>
      <c r="C1621" s="11">
        <v>46478</v>
      </c>
      <c r="D1621" s="12">
        <v>100000</v>
      </c>
      <c r="E1621" s="12">
        <v>99895</v>
      </c>
      <c r="F1621" s="12">
        <v>95856.59</v>
      </c>
    </row>
    <row r="1622" spans="1:6">
      <c r="A1622" s="13" t="s">
        <v>983</v>
      </c>
      <c r="B1622" s="14">
        <v>2.82</v>
      </c>
      <c r="C1622" s="11">
        <v>45980</v>
      </c>
      <c r="D1622" s="12">
        <v>600000</v>
      </c>
      <c r="E1622" s="12">
        <v>616994</v>
      </c>
      <c r="F1622" s="12">
        <v>592529.66</v>
      </c>
    </row>
    <row r="1623" spans="1:6">
      <c r="A1623" s="13" t="s">
        <v>1238</v>
      </c>
      <c r="B1623" s="14">
        <v>4.88</v>
      </c>
      <c r="C1623" s="11">
        <v>45778</v>
      </c>
      <c r="D1623" s="12">
        <v>180000</v>
      </c>
      <c r="E1623" s="12">
        <v>191352.6</v>
      </c>
      <c r="F1623" s="12">
        <v>178088.62</v>
      </c>
    </row>
    <row r="1624" spans="1:6">
      <c r="A1624" s="13" t="s">
        <v>1239</v>
      </c>
      <c r="B1624" s="14">
        <v>2.2000000000000002</v>
      </c>
      <c r="C1624" s="11">
        <v>46057</v>
      </c>
      <c r="D1624" s="12">
        <v>360000</v>
      </c>
      <c r="E1624" s="12">
        <v>336503.2</v>
      </c>
      <c r="F1624" s="12">
        <v>338355.05</v>
      </c>
    </row>
    <row r="1625" spans="1:6">
      <c r="A1625" s="13" t="s">
        <v>1240</v>
      </c>
      <c r="B1625" s="14">
        <v>3.02</v>
      </c>
      <c r="C1625" s="11">
        <v>46403</v>
      </c>
      <c r="D1625" s="12">
        <v>100000</v>
      </c>
      <c r="E1625" s="12">
        <v>95207</v>
      </c>
      <c r="F1625" s="12">
        <v>95013.59</v>
      </c>
    </row>
    <row r="1626" spans="1:6">
      <c r="A1626" s="13" t="s">
        <v>1241</v>
      </c>
      <c r="B1626" s="14">
        <v>3.2</v>
      </c>
      <c r="C1626" s="11">
        <v>45672</v>
      </c>
      <c r="D1626" s="12">
        <v>330000</v>
      </c>
      <c r="E1626" s="12">
        <v>354024</v>
      </c>
      <c r="F1626" s="12">
        <v>325079.11</v>
      </c>
    </row>
    <row r="1627" spans="1:6">
      <c r="A1627" s="13" t="s">
        <v>1242</v>
      </c>
      <c r="B1627" s="14">
        <v>1.88</v>
      </c>
      <c r="C1627" s="11">
        <v>46693</v>
      </c>
      <c r="D1627" s="12">
        <v>60000</v>
      </c>
      <c r="E1627" s="12">
        <v>51580.2</v>
      </c>
      <c r="F1627" s="12">
        <v>55013.86</v>
      </c>
    </row>
    <row r="1628" spans="1:6">
      <c r="A1628" s="13" t="s">
        <v>1243</v>
      </c>
      <c r="B1628" s="14">
        <v>2.64</v>
      </c>
      <c r="C1628" s="11">
        <v>46084</v>
      </c>
      <c r="D1628" s="12">
        <v>160000</v>
      </c>
      <c r="E1628" s="12">
        <v>160000</v>
      </c>
      <c r="F1628" s="12">
        <v>156574.01999999999</v>
      </c>
    </row>
    <row r="1629" spans="1:6">
      <c r="A1629" s="13" t="s">
        <v>1244</v>
      </c>
      <c r="B1629" s="14">
        <v>4.93</v>
      </c>
      <c r="C1629" s="11">
        <v>46883</v>
      </c>
      <c r="D1629" s="12">
        <v>70000</v>
      </c>
      <c r="E1629" s="12">
        <v>70000</v>
      </c>
      <c r="F1629" s="12">
        <v>69007.69</v>
      </c>
    </row>
    <row r="1630" spans="1:6">
      <c r="A1630" s="13" t="s">
        <v>1245</v>
      </c>
      <c r="B1630" s="14">
        <v>2.2400000000000002</v>
      </c>
      <c r="C1630" s="11">
        <v>45703</v>
      </c>
      <c r="D1630" s="12">
        <v>305000</v>
      </c>
      <c r="E1630" s="12">
        <v>313109.28000000003</v>
      </c>
      <c r="F1630" s="12">
        <v>298529.11</v>
      </c>
    </row>
    <row r="1631" spans="1:6">
      <c r="A1631" s="13" t="s">
        <v>1246</v>
      </c>
      <c r="B1631" s="14">
        <v>1.99</v>
      </c>
      <c r="C1631" s="11">
        <v>46520</v>
      </c>
      <c r="D1631" s="12">
        <v>231059.19</v>
      </c>
      <c r="E1631" s="12">
        <v>240571.88</v>
      </c>
      <c r="F1631" s="12">
        <v>219118.1</v>
      </c>
    </row>
    <row r="1632" spans="1:6">
      <c r="A1632" s="13" t="s">
        <v>1247</v>
      </c>
      <c r="B1632" s="14">
        <v>1.1200000000000001</v>
      </c>
      <c r="C1632" s="11">
        <v>46415</v>
      </c>
      <c r="D1632" s="12">
        <v>550000</v>
      </c>
      <c r="E1632" s="12">
        <v>507045</v>
      </c>
      <c r="F1632" s="12">
        <v>512957.5</v>
      </c>
    </row>
    <row r="1633" spans="1:6">
      <c r="A1633" s="13" t="s">
        <v>1248</v>
      </c>
      <c r="B1633" s="14">
        <v>1.28</v>
      </c>
      <c r="C1633" s="11">
        <v>45964</v>
      </c>
      <c r="D1633" s="12">
        <v>125000</v>
      </c>
      <c r="E1633" s="12">
        <v>125000</v>
      </c>
      <c r="F1633" s="12">
        <v>123047.84</v>
      </c>
    </row>
    <row r="1634" spans="1:6">
      <c r="A1634" s="13" t="s">
        <v>988</v>
      </c>
      <c r="B1634" s="14">
        <v>3.11</v>
      </c>
      <c r="C1634" s="11">
        <v>46120</v>
      </c>
      <c r="D1634" s="12">
        <v>480000</v>
      </c>
      <c r="E1634" s="12">
        <v>467964.3</v>
      </c>
      <c r="F1634" s="12">
        <v>470261.87</v>
      </c>
    </row>
    <row r="1635" spans="1:6">
      <c r="A1635" s="13" t="s">
        <v>1249</v>
      </c>
      <c r="B1635" s="14">
        <v>3.29</v>
      </c>
      <c r="C1635" s="11">
        <v>46098</v>
      </c>
      <c r="D1635" s="12">
        <v>180000</v>
      </c>
      <c r="E1635" s="12">
        <v>180000</v>
      </c>
      <c r="F1635" s="12">
        <v>176786.56</v>
      </c>
    </row>
    <row r="1636" spans="1:6">
      <c r="A1636" s="13" t="s">
        <v>741</v>
      </c>
      <c r="B1636" s="14">
        <v>5.61</v>
      </c>
      <c r="C1636" s="11">
        <v>46294</v>
      </c>
      <c r="D1636" s="12">
        <v>60000</v>
      </c>
      <c r="E1636" s="12">
        <v>60000</v>
      </c>
      <c r="F1636" s="12">
        <v>59966.69</v>
      </c>
    </row>
    <row r="1637" spans="1:6">
      <c r="A1637" s="13" t="s">
        <v>1250</v>
      </c>
      <c r="B1637" s="14">
        <v>3.07</v>
      </c>
      <c r="C1637" s="11">
        <v>46807</v>
      </c>
      <c r="D1637" s="12">
        <v>80000</v>
      </c>
      <c r="E1637" s="12">
        <v>80000</v>
      </c>
      <c r="F1637" s="12">
        <v>75498.97</v>
      </c>
    </row>
    <row r="1638" spans="1:6">
      <c r="A1638" s="13" t="s">
        <v>1251</v>
      </c>
      <c r="B1638" s="14">
        <v>2.0099999999999998</v>
      </c>
      <c r="C1638" s="11">
        <v>46047</v>
      </c>
      <c r="D1638" s="12">
        <v>310000</v>
      </c>
      <c r="E1638" s="12">
        <v>310000</v>
      </c>
      <c r="F1638" s="12">
        <v>303346.78999999998</v>
      </c>
    </row>
    <row r="1639" spans="1:6">
      <c r="A1639" s="13" t="s">
        <v>1252</v>
      </c>
      <c r="B1639" s="14">
        <v>3.95</v>
      </c>
      <c r="C1639" s="11">
        <v>45800</v>
      </c>
      <c r="D1639" s="12">
        <v>150000</v>
      </c>
      <c r="E1639" s="12">
        <v>149203.5</v>
      </c>
      <c r="F1639" s="12">
        <v>147765.18</v>
      </c>
    </row>
    <row r="1640" spans="1:6">
      <c r="A1640" s="13" t="s">
        <v>1253</v>
      </c>
      <c r="B1640" s="14">
        <v>5.45</v>
      </c>
      <c r="C1640" s="11">
        <v>45944</v>
      </c>
      <c r="D1640" s="12">
        <v>140000</v>
      </c>
      <c r="E1640" s="12">
        <v>139113.79999999999</v>
      </c>
      <c r="F1640" s="12">
        <v>139876.59</v>
      </c>
    </row>
    <row r="1641" spans="1:6">
      <c r="A1641" s="13" t="s">
        <v>1254</v>
      </c>
      <c r="B1641" s="14">
        <v>1.45</v>
      </c>
      <c r="C1641" s="11">
        <v>46218</v>
      </c>
      <c r="D1641" s="12">
        <v>300000</v>
      </c>
      <c r="E1641" s="12">
        <v>274761</v>
      </c>
      <c r="F1641" s="12">
        <v>277360.33</v>
      </c>
    </row>
    <row r="1642" spans="1:6">
      <c r="A1642" s="13" t="s">
        <v>1255</v>
      </c>
      <c r="B1642" s="14">
        <v>2.76</v>
      </c>
      <c r="C1642" s="11">
        <v>45566</v>
      </c>
      <c r="D1642" s="12">
        <v>65000</v>
      </c>
      <c r="E1642" s="12">
        <v>65000</v>
      </c>
      <c r="F1642" s="12">
        <v>64476.26</v>
      </c>
    </row>
    <row r="1643" spans="1:6">
      <c r="A1643" s="13" t="s">
        <v>1256</v>
      </c>
      <c r="B1643" s="14">
        <v>2.4</v>
      </c>
      <c r="C1643" s="11">
        <v>45723</v>
      </c>
      <c r="D1643" s="12">
        <v>29000</v>
      </c>
      <c r="E1643" s="12">
        <v>28965.78</v>
      </c>
      <c r="F1643" s="12">
        <v>28410.89</v>
      </c>
    </row>
    <row r="1644" spans="1:6">
      <c r="A1644" s="13" t="s">
        <v>1257</v>
      </c>
      <c r="B1644" s="14">
        <v>5.21</v>
      </c>
      <c r="C1644" s="11">
        <v>11567</v>
      </c>
      <c r="D1644" s="12">
        <v>710000</v>
      </c>
      <c r="E1644" s="12">
        <v>709696.97</v>
      </c>
      <c r="F1644" s="12">
        <v>713753.31</v>
      </c>
    </row>
    <row r="1645" spans="1:6">
      <c r="A1645" s="13" t="s">
        <v>1258</v>
      </c>
      <c r="B1645" s="14">
        <v>3.9</v>
      </c>
      <c r="C1645" s="11">
        <v>46522</v>
      </c>
      <c r="D1645" s="12">
        <v>350000</v>
      </c>
      <c r="E1645" s="12">
        <v>337564.5</v>
      </c>
      <c r="F1645" s="12">
        <v>336674.68</v>
      </c>
    </row>
    <row r="1646" spans="1:6">
      <c r="A1646" s="13" t="s">
        <v>1259</v>
      </c>
      <c r="B1646" s="14">
        <v>5</v>
      </c>
      <c r="C1646" s="11">
        <v>46073</v>
      </c>
      <c r="D1646" s="12">
        <v>370000</v>
      </c>
      <c r="E1646" s="12">
        <v>368742</v>
      </c>
      <c r="F1646" s="12">
        <v>367162.07</v>
      </c>
    </row>
    <row r="1647" spans="1:6">
      <c r="A1647" s="13" t="s">
        <v>1260</v>
      </c>
      <c r="B1647" s="14">
        <v>2.7</v>
      </c>
      <c r="C1647" s="11">
        <v>46327</v>
      </c>
      <c r="D1647" s="12">
        <v>670000</v>
      </c>
      <c r="E1647" s="12">
        <v>634503.4</v>
      </c>
      <c r="F1647" s="12">
        <v>634461.97</v>
      </c>
    </row>
    <row r="1648" spans="1:6">
      <c r="A1648" s="13" t="s">
        <v>1261</v>
      </c>
      <c r="B1648" s="14">
        <v>1.57</v>
      </c>
      <c r="C1648" s="11">
        <v>45901</v>
      </c>
      <c r="D1648" s="12">
        <v>115000</v>
      </c>
      <c r="E1648" s="12">
        <v>115000</v>
      </c>
      <c r="F1648" s="12">
        <v>110109.06</v>
      </c>
    </row>
    <row r="1649" spans="1:6">
      <c r="A1649" s="13" t="s">
        <v>1262</v>
      </c>
      <c r="B1649" s="14">
        <v>5.25</v>
      </c>
      <c r="C1649" s="11">
        <v>46482</v>
      </c>
      <c r="D1649" s="12">
        <v>150000</v>
      </c>
      <c r="E1649" s="12">
        <v>149913</v>
      </c>
      <c r="F1649" s="12">
        <v>149990.03</v>
      </c>
    </row>
    <row r="1650" spans="1:6">
      <c r="A1650" s="13" t="s">
        <v>1263</v>
      </c>
      <c r="B1650" s="14">
        <v>5.9</v>
      </c>
      <c r="C1650" s="11">
        <v>46341</v>
      </c>
      <c r="D1650" s="12">
        <v>260000</v>
      </c>
      <c r="E1650" s="12">
        <v>259940.2</v>
      </c>
      <c r="F1650" s="12">
        <v>262972.34999999998</v>
      </c>
    </row>
    <row r="1651" spans="1:6">
      <c r="A1651" s="13" t="s">
        <v>1264</v>
      </c>
      <c r="B1651" s="14">
        <v>2.5</v>
      </c>
      <c r="C1651" s="11">
        <v>45702</v>
      </c>
      <c r="D1651" s="12">
        <v>100000</v>
      </c>
      <c r="E1651" s="12">
        <v>100030.39999999999</v>
      </c>
      <c r="F1651" s="12">
        <v>97994.27</v>
      </c>
    </row>
    <row r="1652" spans="1:6">
      <c r="A1652" s="13" t="s">
        <v>1265</v>
      </c>
      <c r="B1652" s="14">
        <v>6.05</v>
      </c>
      <c r="C1652" s="11">
        <v>46357</v>
      </c>
      <c r="D1652" s="12">
        <v>370000</v>
      </c>
      <c r="E1652" s="12">
        <v>369781.7</v>
      </c>
      <c r="F1652" s="12">
        <v>374721.94</v>
      </c>
    </row>
    <row r="1653" spans="1:6">
      <c r="A1653" s="13" t="s">
        <v>1266</v>
      </c>
      <c r="B1653" s="14">
        <v>1.5</v>
      </c>
      <c r="C1653" s="11">
        <v>46266</v>
      </c>
      <c r="D1653" s="12">
        <v>480000</v>
      </c>
      <c r="E1653" s="12">
        <v>424992</v>
      </c>
      <c r="F1653" s="12">
        <v>441521.4</v>
      </c>
    </row>
    <row r="1654" spans="1:6">
      <c r="A1654" s="13" t="s">
        <v>1267</v>
      </c>
      <c r="B1654" s="14">
        <v>5.0999999999999996</v>
      </c>
      <c r="C1654" s="11">
        <v>46905</v>
      </c>
      <c r="D1654" s="12">
        <v>130000</v>
      </c>
      <c r="E1654" s="12">
        <v>129613.9</v>
      </c>
      <c r="F1654" s="12">
        <v>129471.82</v>
      </c>
    </row>
    <row r="1655" spans="1:6">
      <c r="A1655" s="13" t="s">
        <v>1268</v>
      </c>
      <c r="B1655" s="14">
        <v>3.5</v>
      </c>
      <c r="C1655" s="11">
        <v>46204</v>
      </c>
      <c r="D1655" s="12">
        <v>400000</v>
      </c>
      <c r="E1655" s="12">
        <v>383033.2</v>
      </c>
      <c r="F1655" s="12">
        <v>384816.76</v>
      </c>
    </row>
    <row r="1656" spans="1:6">
      <c r="A1656" s="13" t="s">
        <v>588</v>
      </c>
      <c r="B1656" s="14">
        <v>1.25</v>
      </c>
      <c r="C1656" s="11">
        <v>46068</v>
      </c>
      <c r="D1656" s="12">
        <v>220000</v>
      </c>
      <c r="E1656" s="12">
        <v>218545.8</v>
      </c>
      <c r="F1656" s="12">
        <v>205312.04</v>
      </c>
    </row>
    <row r="1657" spans="1:6">
      <c r="A1657" s="13" t="s">
        <v>1269</v>
      </c>
      <c r="B1657" s="14">
        <v>3.25</v>
      </c>
      <c r="C1657" s="11">
        <v>46583</v>
      </c>
      <c r="D1657" s="12">
        <v>247000</v>
      </c>
      <c r="E1657" s="12">
        <v>229322.21</v>
      </c>
      <c r="F1657" s="12">
        <v>233282.17</v>
      </c>
    </row>
    <row r="1658" spans="1:6">
      <c r="A1658" s="13" t="s">
        <v>1270</v>
      </c>
      <c r="B1658" s="14">
        <v>2.38</v>
      </c>
      <c r="C1658" s="11">
        <v>45685</v>
      </c>
      <c r="D1658" s="12">
        <v>150000</v>
      </c>
      <c r="E1658" s="12">
        <v>154992</v>
      </c>
      <c r="F1658" s="12">
        <v>147079.07999999999</v>
      </c>
    </row>
    <row r="1659" spans="1:6">
      <c r="A1659" s="13" t="s">
        <v>1271</v>
      </c>
      <c r="B1659" s="14">
        <v>4.0599999999999996</v>
      </c>
      <c r="C1659" s="11">
        <v>46868</v>
      </c>
      <c r="D1659" s="12">
        <v>40000</v>
      </c>
      <c r="E1659" s="12">
        <v>40000</v>
      </c>
      <c r="F1659" s="12">
        <v>38343.760000000002</v>
      </c>
    </row>
    <row r="1660" spans="1:6">
      <c r="A1660" s="13" t="s">
        <v>755</v>
      </c>
      <c r="B1660" s="14">
        <v>5.85</v>
      </c>
      <c r="C1660" s="11">
        <v>45957</v>
      </c>
      <c r="D1660" s="12">
        <v>330000</v>
      </c>
      <c r="E1660" s="12">
        <v>330000</v>
      </c>
      <c r="F1660" s="12">
        <v>329710.17</v>
      </c>
    </row>
    <row r="1661" spans="1:6">
      <c r="A1661" s="13" t="s">
        <v>1272</v>
      </c>
      <c r="B1661" s="14">
        <v>3.2</v>
      </c>
      <c r="C1661" s="11">
        <v>46204</v>
      </c>
      <c r="D1661" s="12">
        <v>200000</v>
      </c>
      <c r="E1661" s="12">
        <v>191914</v>
      </c>
      <c r="F1661" s="12">
        <v>191924.68</v>
      </c>
    </row>
    <row r="1662" spans="1:6">
      <c r="A1662" s="13" t="s">
        <v>1273</v>
      </c>
      <c r="B1662" s="14">
        <v>5.15</v>
      </c>
      <c r="C1662" s="11">
        <v>46461</v>
      </c>
      <c r="D1662" s="12">
        <v>460000</v>
      </c>
      <c r="E1662" s="12">
        <v>459544.6</v>
      </c>
      <c r="F1662" s="12">
        <v>460236.5</v>
      </c>
    </row>
    <row r="1663" spans="1:6">
      <c r="A1663" s="13" t="s">
        <v>1274</v>
      </c>
      <c r="B1663" s="14">
        <v>4.4000000000000004</v>
      </c>
      <c r="C1663" s="11">
        <v>46888</v>
      </c>
      <c r="D1663" s="12">
        <v>75000</v>
      </c>
      <c r="E1663" s="12">
        <v>74929.25</v>
      </c>
      <c r="F1663" s="12">
        <v>73662.48</v>
      </c>
    </row>
    <row r="1664" spans="1:6">
      <c r="A1664" s="13" t="s">
        <v>1275</v>
      </c>
      <c r="B1664" s="14">
        <v>3.2</v>
      </c>
      <c r="C1664" s="11">
        <v>46296</v>
      </c>
      <c r="D1664" s="12">
        <v>370000</v>
      </c>
      <c r="E1664" s="12">
        <v>355839.3</v>
      </c>
      <c r="F1664" s="12">
        <v>350771.22</v>
      </c>
    </row>
    <row r="1665" spans="1:6">
      <c r="A1665" s="13" t="s">
        <v>1276</v>
      </c>
      <c r="B1665" s="14">
        <v>5.6</v>
      </c>
      <c r="C1665" s="11">
        <v>45976</v>
      </c>
      <c r="D1665" s="12">
        <v>540000</v>
      </c>
      <c r="E1665" s="12">
        <v>540576.9</v>
      </c>
      <c r="F1665" s="12">
        <v>540181.21</v>
      </c>
    </row>
    <row r="1666" spans="1:6">
      <c r="A1666" s="13" t="s">
        <v>1277</v>
      </c>
      <c r="B1666" s="14">
        <v>4.7</v>
      </c>
      <c r="C1666" s="11">
        <v>46417</v>
      </c>
      <c r="D1666" s="12">
        <v>160000</v>
      </c>
      <c r="E1666" s="12">
        <v>159840</v>
      </c>
      <c r="F1666" s="12">
        <v>157991.25</v>
      </c>
    </row>
    <row r="1667" spans="1:6">
      <c r="A1667" s="13" t="s">
        <v>1278</v>
      </c>
      <c r="B1667" s="14">
        <v>1.2</v>
      </c>
      <c r="C1667" s="11">
        <v>45580</v>
      </c>
      <c r="D1667" s="12">
        <v>220000</v>
      </c>
      <c r="E1667" s="12">
        <v>219909.8</v>
      </c>
      <c r="F1667" s="12">
        <v>217135.58</v>
      </c>
    </row>
    <row r="1668" spans="1:6">
      <c r="A1668" s="13" t="s">
        <v>1279</v>
      </c>
      <c r="B1668" s="14">
        <v>3.8</v>
      </c>
      <c r="C1668" s="11">
        <v>45754</v>
      </c>
      <c r="D1668" s="12">
        <v>250000</v>
      </c>
      <c r="E1668" s="12">
        <v>249950</v>
      </c>
      <c r="F1668" s="12">
        <v>246219.33</v>
      </c>
    </row>
    <row r="1669" spans="1:6">
      <c r="A1669" s="13" t="s">
        <v>896</v>
      </c>
      <c r="B1669" s="14">
        <v>5.4</v>
      </c>
      <c r="C1669" s="11">
        <v>46515</v>
      </c>
      <c r="D1669" s="12">
        <v>330000</v>
      </c>
      <c r="E1669" s="12">
        <v>329709.59999999998</v>
      </c>
      <c r="F1669" s="12">
        <v>329818.23999999999</v>
      </c>
    </row>
    <row r="1670" spans="1:6">
      <c r="A1670" s="13" t="s">
        <v>1280</v>
      </c>
      <c r="B1670" s="14">
        <v>6.05</v>
      </c>
      <c r="C1670" s="11">
        <v>45940</v>
      </c>
      <c r="D1670" s="12">
        <v>380000</v>
      </c>
      <c r="E1670" s="12">
        <v>379498.4</v>
      </c>
      <c r="F1670" s="12">
        <v>381370.06</v>
      </c>
    </row>
    <row r="1671" spans="1:6">
      <c r="A1671" s="13" t="s">
        <v>1281</v>
      </c>
      <c r="B1671" s="14">
        <v>1.75</v>
      </c>
      <c r="C1671" s="11">
        <v>45930</v>
      </c>
      <c r="D1671" s="12">
        <v>670000</v>
      </c>
      <c r="E1671" s="12">
        <v>643083.6</v>
      </c>
      <c r="F1671" s="12">
        <v>641067.38</v>
      </c>
    </row>
    <row r="1672" spans="1:6">
      <c r="A1672" s="13" t="s">
        <v>1282</v>
      </c>
      <c r="B1672" s="14">
        <v>3.65</v>
      </c>
      <c r="C1672" s="11">
        <v>46082</v>
      </c>
      <c r="D1672" s="12">
        <v>320000</v>
      </c>
      <c r="E1672" s="12">
        <v>311142.40000000002</v>
      </c>
      <c r="F1672" s="12">
        <v>311030.18</v>
      </c>
    </row>
    <row r="1673" spans="1:6">
      <c r="A1673" s="13" t="s">
        <v>1283</v>
      </c>
      <c r="B1673" s="14">
        <v>1.54</v>
      </c>
      <c r="C1673" s="11">
        <v>46640</v>
      </c>
      <c r="D1673" s="12">
        <v>700000</v>
      </c>
      <c r="E1673" s="12">
        <v>638736</v>
      </c>
      <c r="F1673" s="12">
        <v>642916.79</v>
      </c>
    </row>
    <row r="1674" spans="1:6">
      <c r="A1674" s="13" t="s">
        <v>1284</v>
      </c>
      <c r="B1674" s="14">
        <v>2.64</v>
      </c>
      <c r="C1674" s="11">
        <v>46807</v>
      </c>
      <c r="D1674" s="12">
        <v>700000</v>
      </c>
      <c r="E1674" s="12">
        <v>658869</v>
      </c>
      <c r="F1674" s="12">
        <v>652883.68999999994</v>
      </c>
    </row>
    <row r="1675" spans="1:6">
      <c r="A1675" s="13" t="s">
        <v>1285</v>
      </c>
      <c r="B1675" s="14">
        <v>5.8</v>
      </c>
      <c r="C1675" s="11">
        <v>46244</v>
      </c>
      <c r="D1675" s="12">
        <v>330000</v>
      </c>
      <c r="E1675" s="12">
        <v>330000</v>
      </c>
      <c r="F1675" s="12">
        <v>330129.88</v>
      </c>
    </row>
    <row r="1676" spans="1:6">
      <c r="A1676" s="13" t="s">
        <v>1286</v>
      </c>
      <c r="B1676" s="14">
        <v>3.13</v>
      </c>
      <c r="C1676" s="11">
        <v>45740</v>
      </c>
      <c r="D1676" s="12">
        <v>250000</v>
      </c>
      <c r="E1676" s="12">
        <v>235132.95</v>
      </c>
      <c r="F1676" s="12">
        <v>245445.51</v>
      </c>
    </row>
    <row r="1677" spans="1:6">
      <c r="A1677" s="13" t="s">
        <v>1287</v>
      </c>
      <c r="B1677" s="14">
        <v>4</v>
      </c>
      <c r="C1677" s="11">
        <v>45809</v>
      </c>
      <c r="D1677" s="12">
        <v>480000</v>
      </c>
      <c r="E1677" s="12">
        <v>483672.7</v>
      </c>
      <c r="F1677" s="12">
        <v>472324.2</v>
      </c>
    </row>
    <row r="1678" spans="1:6">
      <c r="A1678" s="13" t="s">
        <v>899</v>
      </c>
      <c r="B1678" s="14">
        <v>1.5</v>
      </c>
      <c r="C1678" s="11">
        <v>45809</v>
      </c>
      <c r="D1678" s="12">
        <v>300000</v>
      </c>
      <c r="E1678" s="12">
        <v>300117.2</v>
      </c>
      <c r="F1678" s="12">
        <v>288745.55</v>
      </c>
    </row>
    <row r="1679" spans="1:6">
      <c r="A1679" s="13" t="s">
        <v>1288</v>
      </c>
      <c r="B1679" s="14">
        <v>4.88</v>
      </c>
      <c r="C1679" s="11">
        <v>46563</v>
      </c>
      <c r="D1679" s="12">
        <v>200000</v>
      </c>
      <c r="E1679" s="12">
        <v>199338</v>
      </c>
      <c r="F1679" s="12">
        <v>199592.48</v>
      </c>
    </row>
    <row r="1680" spans="1:6">
      <c r="A1680" s="13" t="s">
        <v>1289</v>
      </c>
      <c r="B1680" s="14">
        <v>5.15</v>
      </c>
      <c r="C1680" s="11">
        <v>46198</v>
      </c>
      <c r="D1680" s="12">
        <v>130000</v>
      </c>
      <c r="E1680" s="12">
        <v>129855.7</v>
      </c>
      <c r="F1680" s="12">
        <v>130109.25</v>
      </c>
    </row>
    <row r="1681" spans="1:6">
      <c r="A1681" s="13" t="s">
        <v>1290</v>
      </c>
      <c r="B1681" s="14">
        <v>5.9</v>
      </c>
      <c r="C1681" s="11">
        <v>45566</v>
      </c>
      <c r="D1681" s="12">
        <v>460000</v>
      </c>
      <c r="E1681" s="12">
        <v>459696.4</v>
      </c>
      <c r="F1681" s="12">
        <v>459942.01</v>
      </c>
    </row>
    <row r="1682" spans="1:6">
      <c r="A1682" s="13" t="s">
        <v>1291</v>
      </c>
      <c r="B1682" s="14">
        <v>4.75</v>
      </c>
      <c r="C1682" s="11">
        <v>46767</v>
      </c>
      <c r="D1682" s="12">
        <v>60000</v>
      </c>
      <c r="E1682" s="12">
        <v>59904.6</v>
      </c>
      <c r="F1682" s="12">
        <v>59361.29</v>
      </c>
    </row>
    <row r="1683" spans="1:6">
      <c r="A1683" s="13" t="s">
        <v>1292</v>
      </c>
      <c r="B1683" s="14">
        <v>2.1</v>
      </c>
      <c r="C1683" s="11">
        <v>46177</v>
      </c>
      <c r="D1683" s="12">
        <v>700000</v>
      </c>
      <c r="E1683" s="12">
        <v>663325</v>
      </c>
      <c r="F1683" s="12">
        <v>676760.27</v>
      </c>
    </row>
    <row r="1684" spans="1:6">
      <c r="A1684" s="13" t="s">
        <v>1293</v>
      </c>
      <c r="B1684" s="14">
        <v>4.18</v>
      </c>
      <c r="C1684" s="11">
        <v>46000</v>
      </c>
      <c r="D1684" s="12">
        <v>200000</v>
      </c>
      <c r="E1684" s="12">
        <v>200000</v>
      </c>
      <c r="F1684" s="12">
        <v>198513.91</v>
      </c>
    </row>
    <row r="1685" spans="1:6">
      <c r="A1685" s="13" t="s">
        <v>1294</v>
      </c>
      <c r="B1685" s="14">
        <v>2.63</v>
      </c>
      <c r="C1685" s="11">
        <v>45968</v>
      </c>
      <c r="D1685" s="12">
        <v>300000</v>
      </c>
      <c r="E1685" s="12">
        <v>314232</v>
      </c>
      <c r="F1685" s="12">
        <v>296502.08</v>
      </c>
    </row>
    <row r="1686" spans="1:6">
      <c r="A1686" s="13" t="s">
        <v>1295</v>
      </c>
      <c r="B1686" s="14">
        <v>2.63</v>
      </c>
      <c r="C1686" s="11">
        <v>45510</v>
      </c>
      <c r="D1686" s="12">
        <v>60000</v>
      </c>
      <c r="E1686" s="12">
        <v>61862.400000000001</v>
      </c>
      <c r="F1686" s="12">
        <v>59794.720000000001</v>
      </c>
    </row>
    <row r="1687" spans="1:6">
      <c r="A1687" s="13" t="s">
        <v>1296</v>
      </c>
      <c r="B1687" s="14">
        <v>3.5</v>
      </c>
      <c r="C1687" s="11">
        <v>46102</v>
      </c>
      <c r="D1687" s="12">
        <v>610000</v>
      </c>
      <c r="E1687" s="12">
        <v>597569.44999999995</v>
      </c>
      <c r="F1687" s="12">
        <v>590471.19999999995</v>
      </c>
    </row>
    <row r="1688" spans="1:6">
      <c r="A1688" s="13" t="s">
        <v>1297</v>
      </c>
      <c r="B1688" s="14">
        <v>3.2</v>
      </c>
      <c r="C1688" s="11">
        <v>46296</v>
      </c>
      <c r="D1688" s="12">
        <v>280000</v>
      </c>
      <c r="E1688" s="12">
        <v>266628.8</v>
      </c>
      <c r="F1688" s="12">
        <v>267386.02</v>
      </c>
    </row>
    <row r="1689" spans="1:6">
      <c r="A1689" s="13" t="s">
        <v>1298</v>
      </c>
      <c r="B1689" s="14">
        <v>2.2000000000000002</v>
      </c>
      <c r="C1689" s="11">
        <v>46427</v>
      </c>
      <c r="D1689" s="12">
        <v>270000</v>
      </c>
      <c r="E1689" s="12">
        <v>269919.5</v>
      </c>
      <c r="F1689" s="12">
        <v>251229.58</v>
      </c>
    </row>
    <row r="1690" spans="1:6">
      <c r="A1690" s="13" t="s">
        <v>1299</v>
      </c>
      <c r="B1690" s="14">
        <v>3.25</v>
      </c>
      <c r="C1690" s="11">
        <v>45627</v>
      </c>
      <c r="D1690" s="12">
        <v>130000</v>
      </c>
      <c r="E1690" s="12">
        <v>140285.6</v>
      </c>
      <c r="F1690" s="12">
        <v>128716.6</v>
      </c>
    </row>
    <row r="1691" spans="1:6">
      <c r="A1691" s="13" t="s">
        <v>1300</v>
      </c>
      <c r="B1691" s="14">
        <v>1.56</v>
      </c>
      <c r="C1691" s="11">
        <v>46001</v>
      </c>
      <c r="D1691" s="12">
        <v>260000</v>
      </c>
      <c r="E1691" s="12">
        <v>260000</v>
      </c>
      <c r="F1691" s="12">
        <v>255167.5</v>
      </c>
    </row>
    <row r="1692" spans="1:6">
      <c r="A1692" s="13" t="s">
        <v>1301</v>
      </c>
      <c r="B1692" s="14">
        <v>0.77</v>
      </c>
      <c r="C1692" s="11">
        <v>45878</v>
      </c>
      <c r="D1692" s="12">
        <v>500000</v>
      </c>
      <c r="E1692" s="12">
        <v>476740.6</v>
      </c>
      <c r="F1692" s="12">
        <v>497263.11</v>
      </c>
    </row>
    <row r="1693" spans="1:6">
      <c r="A1693" s="13" t="s">
        <v>1302</v>
      </c>
      <c r="B1693" s="14">
        <v>4.08</v>
      </c>
      <c r="C1693" s="11">
        <v>46138</v>
      </c>
      <c r="D1693" s="12">
        <v>310000</v>
      </c>
      <c r="E1693" s="12">
        <v>310000</v>
      </c>
      <c r="F1693" s="12">
        <v>305879.14</v>
      </c>
    </row>
    <row r="1694" spans="1:6">
      <c r="A1694" s="13" t="s">
        <v>1303</v>
      </c>
      <c r="B1694" s="14">
        <v>5.04</v>
      </c>
      <c r="C1694" s="11">
        <v>46775</v>
      </c>
      <c r="D1694" s="12">
        <v>340000</v>
      </c>
      <c r="E1694" s="12">
        <v>340000</v>
      </c>
      <c r="F1694" s="12">
        <v>338159.92</v>
      </c>
    </row>
    <row r="1695" spans="1:6">
      <c r="A1695" s="13" t="s">
        <v>1304</v>
      </c>
      <c r="B1695" s="14">
        <v>5.57</v>
      </c>
      <c r="C1695" s="11">
        <v>46865</v>
      </c>
      <c r="D1695" s="12">
        <v>620000</v>
      </c>
      <c r="E1695" s="12">
        <v>620000</v>
      </c>
      <c r="F1695" s="12">
        <v>625020.22</v>
      </c>
    </row>
    <row r="1696" spans="1:6">
      <c r="A1696" s="13" t="s">
        <v>1305</v>
      </c>
      <c r="B1696" s="14">
        <v>6.07</v>
      </c>
      <c r="C1696" s="11">
        <v>46682</v>
      </c>
      <c r="D1696" s="12">
        <v>270000</v>
      </c>
      <c r="E1696" s="12">
        <v>270000</v>
      </c>
      <c r="F1696" s="12">
        <v>274723.78999999998</v>
      </c>
    </row>
    <row r="1697" spans="1:6">
      <c r="A1697" s="13" t="s">
        <v>1004</v>
      </c>
      <c r="B1697" s="14">
        <v>4.32</v>
      </c>
      <c r="C1697" s="11">
        <v>46869</v>
      </c>
      <c r="D1697" s="12">
        <v>270000</v>
      </c>
      <c r="E1697" s="12">
        <v>270000</v>
      </c>
      <c r="F1697" s="12">
        <v>263394.23</v>
      </c>
    </row>
    <row r="1698" spans="1:6">
      <c r="A1698" s="13" t="s">
        <v>1306</v>
      </c>
      <c r="B1698" s="14">
        <v>4.8499999999999996</v>
      </c>
      <c r="C1698" s="11">
        <v>46959</v>
      </c>
      <c r="D1698" s="12">
        <v>290000</v>
      </c>
      <c r="E1698" s="12">
        <v>290000</v>
      </c>
      <c r="F1698" s="12">
        <v>287029.02</v>
      </c>
    </row>
    <row r="1699" spans="1:6">
      <c r="A1699" s="13" t="s">
        <v>1307</v>
      </c>
      <c r="B1699" s="14">
        <v>3.65</v>
      </c>
      <c r="C1699" s="11">
        <v>45884</v>
      </c>
      <c r="D1699" s="12">
        <v>120000</v>
      </c>
      <c r="E1699" s="12">
        <v>133608</v>
      </c>
      <c r="F1699" s="12">
        <v>117598.65</v>
      </c>
    </row>
    <row r="1700" spans="1:6">
      <c r="A1700" s="13" t="s">
        <v>1308</v>
      </c>
      <c r="B1700" s="14">
        <v>3.3</v>
      </c>
      <c r="C1700" s="11">
        <v>45931</v>
      </c>
      <c r="D1700" s="12">
        <v>550000</v>
      </c>
      <c r="E1700" s="12">
        <v>535777</v>
      </c>
      <c r="F1700" s="12">
        <v>535615.93000000005</v>
      </c>
    </row>
    <row r="1701" spans="1:6">
      <c r="A1701" s="13" t="s">
        <v>1309</v>
      </c>
      <c r="B1701" s="14">
        <v>4.7</v>
      </c>
      <c r="C1701" s="11">
        <v>46048</v>
      </c>
      <c r="D1701" s="12">
        <v>260000</v>
      </c>
      <c r="E1701" s="12">
        <v>259784.2</v>
      </c>
      <c r="F1701" s="12">
        <v>254827.12</v>
      </c>
    </row>
    <row r="1702" spans="1:6">
      <c r="A1702" s="13" t="s">
        <v>770</v>
      </c>
      <c r="B1702" s="14">
        <v>6.59</v>
      </c>
      <c r="C1702" s="11">
        <v>45800</v>
      </c>
      <c r="D1702" s="12">
        <v>500000</v>
      </c>
      <c r="E1702" s="12">
        <v>499283.9</v>
      </c>
      <c r="F1702" s="12">
        <v>498160.02</v>
      </c>
    </row>
    <row r="1703" spans="1:6">
      <c r="A1703" s="13" t="s">
        <v>1310</v>
      </c>
      <c r="B1703" s="14">
        <v>3.3</v>
      </c>
      <c r="C1703" s="11">
        <v>45689</v>
      </c>
      <c r="D1703" s="12">
        <v>160000</v>
      </c>
      <c r="E1703" s="12">
        <v>163764.79999999999</v>
      </c>
      <c r="F1703" s="12">
        <v>157575.19</v>
      </c>
    </row>
    <row r="1704" spans="1:6">
      <c r="A1704" s="13" t="s">
        <v>1311</v>
      </c>
      <c r="B1704" s="14">
        <v>3.8</v>
      </c>
      <c r="C1704" s="11">
        <v>46478</v>
      </c>
      <c r="D1704" s="12">
        <v>320000</v>
      </c>
      <c r="E1704" s="12">
        <v>307314.90000000002</v>
      </c>
      <c r="F1704" s="12">
        <v>307771.36</v>
      </c>
    </row>
    <row r="1705" spans="1:6">
      <c r="A1705" s="13" t="s">
        <v>1312</v>
      </c>
      <c r="B1705" s="14">
        <v>1.75</v>
      </c>
      <c r="C1705" s="11">
        <v>46341</v>
      </c>
      <c r="D1705" s="12">
        <v>100000</v>
      </c>
      <c r="E1705" s="12">
        <v>91886</v>
      </c>
      <c r="F1705" s="12">
        <v>92215.19</v>
      </c>
    </row>
    <row r="1706" spans="1:6">
      <c r="A1706" s="13" t="s">
        <v>901</v>
      </c>
      <c r="B1706" s="14">
        <v>5.4</v>
      </c>
      <c r="C1706" s="11">
        <v>46402</v>
      </c>
      <c r="D1706" s="12">
        <v>310000</v>
      </c>
      <c r="E1706" s="12">
        <v>309593.90000000002</v>
      </c>
      <c r="F1706" s="12">
        <v>311253.18</v>
      </c>
    </row>
    <row r="1707" spans="1:6">
      <c r="A1707" s="13" t="s">
        <v>1313</v>
      </c>
      <c r="B1707" s="14">
        <v>1.35</v>
      </c>
      <c r="C1707" s="11">
        <v>45870</v>
      </c>
      <c r="D1707" s="12">
        <v>440000</v>
      </c>
      <c r="E1707" s="12">
        <v>425301.8</v>
      </c>
      <c r="F1707" s="12">
        <v>420048.6</v>
      </c>
    </row>
    <row r="1708" spans="1:6">
      <c r="A1708" s="13" t="s">
        <v>1314</v>
      </c>
      <c r="B1708" s="14">
        <v>4.4000000000000004</v>
      </c>
      <c r="C1708" s="11">
        <v>45908</v>
      </c>
      <c r="D1708" s="12">
        <v>190000</v>
      </c>
      <c r="E1708" s="12">
        <v>189987.3</v>
      </c>
      <c r="F1708" s="12">
        <v>187550.8</v>
      </c>
    </row>
    <row r="1709" spans="1:6">
      <c r="A1709" s="13" t="s">
        <v>1315</v>
      </c>
      <c r="B1709" s="14">
        <v>3.35</v>
      </c>
      <c r="C1709" s="11">
        <v>46478</v>
      </c>
      <c r="D1709" s="12">
        <v>90000</v>
      </c>
      <c r="E1709" s="12">
        <v>90141</v>
      </c>
      <c r="F1709" s="12">
        <v>85867.520000000004</v>
      </c>
    </row>
    <row r="1710" spans="1:6">
      <c r="A1710" s="13" t="s">
        <v>1316</v>
      </c>
      <c r="B1710" s="14">
        <v>1.89</v>
      </c>
      <c r="C1710" s="11">
        <v>45703</v>
      </c>
      <c r="D1710" s="12">
        <v>132095.69</v>
      </c>
      <c r="E1710" s="12">
        <v>135127.29</v>
      </c>
      <c r="F1710" s="12">
        <v>130150.63</v>
      </c>
    </row>
    <row r="1711" spans="1:6">
      <c r="A1711" s="13" t="s">
        <v>1317</v>
      </c>
      <c r="B1711" s="14">
        <v>4.7</v>
      </c>
      <c r="C1711" s="11">
        <v>45778</v>
      </c>
      <c r="D1711" s="12">
        <v>430000</v>
      </c>
      <c r="E1711" s="12">
        <v>443293.6</v>
      </c>
      <c r="F1711" s="12">
        <v>426484.46</v>
      </c>
    </row>
    <row r="1712" spans="1:6">
      <c r="A1712" s="13" t="s">
        <v>1318</v>
      </c>
      <c r="B1712" s="14">
        <v>4.25</v>
      </c>
      <c r="C1712" s="11">
        <v>45475</v>
      </c>
      <c r="D1712" s="12">
        <v>80000</v>
      </c>
      <c r="E1712" s="12">
        <v>88333.6</v>
      </c>
      <c r="F1712" s="12">
        <v>79994.960000000006</v>
      </c>
    </row>
    <row r="1713" spans="1:6">
      <c r="A1713" s="13" t="s">
        <v>1319</v>
      </c>
      <c r="B1713" s="14">
        <v>3.5</v>
      </c>
      <c r="C1713" s="11">
        <v>46706</v>
      </c>
      <c r="D1713" s="12">
        <v>350000</v>
      </c>
      <c r="E1713" s="12">
        <v>330179.5</v>
      </c>
      <c r="F1713" s="12">
        <v>330738.11</v>
      </c>
    </row>
    <row r="1714" spans="1:6">
      <c r="A1714" s="13" t="s">
        <v>1320</v>
      </c>
      <c r="B1714" s="14">
        <v>3.5</v>
      </c>
      <c r="C1714" s="11">
        <v>46447</v>
      </c>
      <c r="D1714" s="12">
        <v>120000</v>
      </c>
      <c r="E1714" s="12">
        <v>115225.2</v>
      </c>
      <c r="F1714" s="12">
        <v>115193.37</v>
      </c>
    </row>
    <row r="1715" spans="1:6">
      <c r="A1715" s="13" t="s">
        <v>1321</v>
      </c>
      <c r="B1715" s="14">
        <v>4.6500000000000004</v>
      </c>
      <c r="C1715" s="11">
        <v>46049</v>
      </c>
      <c r="D1715" s="12">
        <v>840000</v>
      </c>
      <c r="E1715" s="12">
        <v>838538.4</v>
      </c>
      <c r="F1715" s="12">
        <v>824588.87</v>
      </c>
    </row>
    <row r="1716" spans="1:6">
      <c r="A1716" s="13" t="s">
        <v>1322</v>
      </c>
      <c r="B1716" s="14">
        <v>1.1000000000000001</v>
      </c>
      <c r="C1716" s="11">
        <v>46280</v>
      </c>
      <c r="D1716" s="12">
        <v>120000</v>
      </c>
      <c r="E1716" s="12">
        <v>111976.8</v>
      </c>
      <c r="F1716" s="12">
        <v>109613.01</v>
      </c>
    </row>
    <row r="1717" spans="1:6">
      <c r="A1717" s="13" t="s">
        <v>1323</v>
      </c>
      <c r="B1717" s="14">
        <v>0.95</v>
      </c>
      <c r="C1717" s="11">
        <v>45857</v>
      </c>
      <c r="D1717" s="12">
        <v>490000</v>
      </c>
      <c r="E1717" s="12">
        <v>490000</v>
      </c>
      <c r="F1717" s="12">
        <v>488764.46</v>
      </c>
    </row>
    <row r="1718" spans="1:6">
      <c r="A1718" s="13" t="s">
        <v>1324</v>
      </c>
      <c r="B1718" s="14">
        <v>4.79</v>
      </c>
      <c r="C1718" s="11">
        <v>45856</v>
      </c>
      <c r="D1718" s="12">
        <v>680000</v>
      </c>
      <c r="E1718" s="12">
        <v>680000</v>
      </c>
      <c r="F1718" s="12">
        <v>679600.53</v>
      </c>
    </row>
    <row r="1719" spans="1:6">
      <c r="A1719" s="13" t="s">
        <v>1325</v>
      </c>
      <c r="B1719" s="14">
        <v>1.41</v>
      </c>
      <c r="C1719" s="11">
        <v>45855</v>
      </c>
      <c r="D1719" s="12">
        <v>200000</v>
      </c>
      <c r="E1719" s="12">
        <v>200000</v>
      </c>
      <c r="F1719" s="12">
        <v>191629.36</v>
      </c>
    </row>
    <row r="1720" spans="1:6">
      <c r="A1720" s="13" t="s">
        <v>1326</v>
      </c>
      <c r="B1720" s="14">
        <v>1.1599999999999999</v>
      </c>
      <c r="C1720" s="11">
        <v>45951</v>
      </c>
      <c r="D1720" s="12">
        <v>700000</v>
      </c>
      <c r="E1720" s="12">
        <v>662293.69999999995</v>
      </c>
      <c r="F1720" s="12">
        <v>689891.68</v>
      </c>
    </row>
    <row r="1721" spans="1:6">
      <c r="A1721" s="13" t="s">
        <v>1327</v>
      </c>
      <c r="B1721" s="14">
        <v>2.48</v>
      </c>
      <c r="C1721" s="11">
        <v>46773</v>
      </c>
      <c r="D1721" s="12">
        <v>150000</v>
      </c>
      <c r="E1721" s="12">
        <v>150000</v>
      </c>
      <c r="F1721" s="12">
        <v>139864.64000000001</v>
      </c>
    </row>
    <row r="1722" spans="1:6">
      <c r="A1722" s="13" t="s">
        <v>1328</v>
      </c>
      <c r="B1722" s="14">
        <v>4.68</v>
      </c>
      <c r="C1722" s="11">
        <v>46220</v>
      </c>
      <c r="D1722" s="12">
        <v>280000</v>
      </c>
      <c r="E1722" s="12">
        <v>280000</v>
      </c>
      <c r="F1722" s="12">
        <v>277255.88</v>
      </c>
    </row>
    <row r="1723" spans="1:6">
      <c r="A1723" s="13" t="s">
        <v>1329</v>
      </c>
      <c r="B1723" s="14">
        <v>5.65</v>
      </c>
      <c r="C1723" s="11">
        <v>46856</v>
      </c>
      <c r="D1723" s="12">
        <v>50000</v>
      </c>
      <c r="E1723" s="12">
        <v>50000</v>
      </c>
      <c r="F1723" s="12">
        <v>50495.24</v>
      </c>
    </row>
    <row r="1724" spans="1:6">
      <c r="A1724" s="13" t="s">
        <v>1330</v>
      </c>
      <c r="B1724" s="14">
        <v>6.14</v>
      </c>
      <c r="C1724" s="11">
        <v>46311</v>
      </c>
      <c r="D1724" s="12">
        <v>180000</v>
      </c>
      <c r="E1724" s="12">
        <v>180000</v>
      </c>
      <c r="F1724" s="12">
        <v>181182.3</v>
      </c>
    </row>
    <row r="1725" spans="1:6">
      <c r="A1725" s="13" t="s">
        <v>620</v>
      </c>
      <c r="B1725" s="14">
        <v>4.95</v>
      </c>
      <c r="C1725" s="11">
        <v>46766</v>
      </c>
      <c r="D1725" s="12">
        <v>480000</v>
      </c>
      <c r="E1725" s="12">
        <v>480000</v>
      </c>
      <c r="F1725" s="12">
        <v>476385.31</v>
      </c>
    </row>
    <row r="1726" spans="1:6">
      <c r="A1726" s="13" t="s">
        <v>905</v>
      </c>
      <c r="B1726" s="14">
        <v>1.59</v>
      </c>
      <c r="C1726" s="11">
        <v>46511</v>
      </c>
      <c r="D1726" s="12">
        <v>380000</v>
      </c>
      <c r="E1726" s="12">
        <v>351731</v>
      </c>
      <c r="F1726" s="12">
        <v>354259.11</v>
      </c>
    </row>
    <row r="1727" spans="1:6">
      <c r="A1727" s="13" t="s">
        <v>1331</v>
      </c>
      <c r="B1727" s="14">
        <v>1.51</v>
      </c>
      <c r="C1727" s="11">
        <v>46588</v>
      </c>
      <c r="D1727" s="12">
        <v>350000</v>
      </c>
      <c r="E1727" s="12">
        <v>307503</v>
      </c>
      <c r="F1727" s="12">
        <v>323576.37</v>
      </c>
    </row>
    <row r="1728" spans="1:6">
      <c r="A1728" s="13" t="s">
        <v>1332</v>
      </c>
      <c r="B1728" s="14">
        <v>2.63</v>
      </c>
      <c r="C1728" s="11">
        <v>46071</v>
      </c>
      <c r="D1728" s="12">
        <v>440000</v>
      </c>
      <c r="E1728" s="12">
        <v>440000</v>
      </c>
      <c r="F1728" s="12">
        <v>431330.55</v>
      </c>
    </row>
    <row r="1729" spans="1:6">
      <c r="A1729" s="13" t="s">
        <v>1333</v>
      </c>
      <c r="B1729" s="14">
        <v>4</v>
      </c>
      <c r="C1729" s="11">
        <v>45703</v>
      </c>
      <c r="D1729" s="12">
        <v>200000</v>
      </c>
      <c r="E1729" s="12">
        <v>202436</v>
      </c>
      <c r="F1729" s="12">
        <v>197833.42</v>
      </c>
    </row>
    <row r="1730" spans="1:6">
      <c r="A1730" s="13" t="s">
        <v>1334</v>
      </c>
      <c r="B1730" s="14">
        <v>4.88</v>
      </c>
      <c r="C1730" s="11">
        <v>45627</v>
      </c>
      <c r="D1730" s="12">
        <v>470000</v>
      </c>
      <c r="E1730" s="12">
        <v>473567.3</v>
      </c>
      <c r="F1730" s="12">
        <v>467987.87</v>
      </c>
    </row>
    <row r="1731" spans="1:6">
      <c r="A1731" s="13" t="s">
        <v>1335</v>
      </c>
      <c r="B1731" s="14">
        <v>0.63</v>
      </c>
      <c r="C1731" s="11">
        <v>45474</v>
      </c>
      <c r="D1731" s="12">
        <v>306000</v>
      </c>
      <c r="E1731" s="12">
        <v>286905.59999999998</v>
      </c>
      <c r="F1731" s="12">
        <v>306000</v>
      </c>
    </row>
    <row r="1732" spans="1:6">
      <c r="A1732" s="13" t="s">
        <v>1336</v>
      </c>
      <c r="B1732" s="14">
        <v>4.26</v>
      </c>
      <c r="C1732" s="11">
        <v>45536</v>
      </c>
      <c r="D1732" s="12">
        <v>610000</v>
      </c>
      <c r="E1732" s="12">
        <v>611549.4</v>
      </c>
      <c r="F1732" s="12">
        <v>608050.39</v>
      </c>
    </row>
    <row r="1733" spans="1:6">
      <c r="A1733" s="13" t="s">
        <v>1337</v>
      </c>
      <c r="B1733" s="14">
        <v>4</v>
      </c>
      <c r="C1733" s="11">
        <v>45976</v>
      </c>
      <c r="D1733" s="12">
        <v>620000</v>
      </c>
      <c r="E1733" s="12">
        <v>614237.1</v>
      </c>
      <c r="F1733" s="12">
        <v>607080.27</v>
      </c>
    </row>
    <row r="1734" spans="1:6">
      <c r="A1734" s="13" t="s">
        <v>1338</v>
      </c>
      <c r="B1734" s="14">
        <v>3.65</v>
      </c>
      <c r="C1734" s="11">
        <v>45870</v>
      </c>
      <c r="D1734" s="12">
        <v>320000</v>
      </c>
      <c r="E1734" s="12">
        <v>308035.20000000001</v>
      </c>
      <c r="F1734" s="12">
        <v>314003.63</v>
      </c>
    </row>
    <row r="1735" spans="1:6">
      <c r="A1735" s="13" t="s">
        <v>1339</v>
      </c>
      <c r="B1735" s="14">
        <v>3.95</v>
      </c>
      <c r="C1735" s="11">
        <v>45800</v>
      </c>
      <c r="D1735" s="12">
        <v>90000</v>
      </c>
      <c r="E1735" s="12">
        <v>89942.399999999994</v>
      </c>
      <c r="F1735" s="12">
        <v>88767.88</v>
      </c>
    </row>
    <row r="1736" spans="1:6">
      <c r="A1736" s="13" t="s">
        <v>1340</v>
      </c>
      <c r="B1736" s="14">
        <v>3</v>
      </c>
      <c r="C1736" s="11">
        <v>45748</v>
      </c>
      <c r="D1736" s="12">
        <v>50000</v>
      </c>
      <c r="E1736" s="12">
        <v>50819</v>
      </c>
      <c r="F1736" s="12">
        <v>49009.75</v>
      </c>
    </row>
    <row r="1737" spans="1:6">
      <c r="A1737" s="13" t="s">
        <v>1341</v>
      </c>
      <c r="B1737" s="14">
        <v>5.2</v>
      </c>
      <c r="C1737" s="11">
        <v>46559</v>
      </c>
      <c r="D1737" s="12">
        <v>330000</v>
      </c>
      <c r="E1737" s="12">
        <v>329983.5</v>
      </c>
      <c r="F1737" s="12">
        <v>329601.13</v>
      </c>
    </row>
    <row r="1738" spans="1:6">
      <c r="A1738" s="13" t="s">
        <v>622</v>
      </c>
      <c r="B1738" s="14">
        <v>4.4000000000000004</v>
      </c>
      <c r="C1738" s="11">
        <v>46539</v>
      </c>
      <c r="D1738" s="12">
        <v>170000</v>
      </c>
      <c r="E1738" s="12">
        <v>169831.7</v>
      </c>
      <c r="F1738" s="12">
        <v>166270.03</v>
      </c>
    </row>
    <row r="1739" spans="1:6">
      <c r="A1739" s="13" t="s">
        <v>1342</v>
      </c>
      <c r="B1739" s="14">
        <v>5</v>
      </c>
      <c r="C1739" s="11">
        <v>46082</v>
      </c>
      <c r="D1739" s="12">
        <v>110000</v>
      </c>
      <c r="E1739" s="12">
        <v>109287.44</v>
      </c>
      <c r="F1739" s="12">
        <v>109080.8</v>
      </c>
    </row>
    <row r="1740" spans="1:6">
      <c r="A1740" s="13" t="s">
        <v>1343</v>
      </c>
      <c r="B1740" s="14">
        <v>1.65</v>
      </c>
      <c r="C1740" s="11">
        <v>46106</v>
      </c>
      <c r="D1740" s="12">
        <v>670000</v>
      </c>
      <c r="E1740" s="12">
        <v>640649.6</v>
      </c>
      <c r="F1740" s="12">
        <v>628023.03</v>
      </c>
    </row>
    <row r="1741" spans="1:6">
      <c r="A1741" s="13" t="s">
        <v>1344</v>
      </c>
      <c r="B1741" s="14">
        <v>2.65</v>
      </c>
      <c r="C1741" s="11">
        <v>46218</v>
      </c>
      <c r="D1741" s="12">
        <v>340000</v>
      </c>
      <c r="E1741" s="12">
        <v>311633.8</v>
      </c>
      <c r="F1741" s="12">
        <v>322222.46000000002</v>
      </c>
    </row>
    <row r="1742" spans="1:6">
      <c r="A1742" s="13" t="s">
        <v>1345</v>
      </c>
      <c r="B1742" s="14">
        <v>2.06</v>
      </c>
      <c r="C1742" s="11">
        <v>45752</v>
      </c>
      <c r="D1742" s="12">
        <v>470000</v>
      </c>
      <c r="E1742" s="12">
        <v>456691.16</v>
      </c>
      <c r="F1742" s="12">
        <v>457328.23</v>
      </c>
    </row>
    <row r="1743" spans="1:6">
      <c r="A1743" s="13" t="s">
        <v>1346</v>
      </c>
      <c r="B1743" s="14">
        <v>3.35</v>
      </c>
      <c r="C1743" s="11">
        <v>45839</v>
      </c>
      <c r="D1743" s="12">
        <v>650000</v>
      </c>
      <c r="E1743" s="12">
        <v>651587.30000000005</v>
      </c>
      <c r="F1743" s="12">
        <v>635916.28</v>
      </c>
    </row>
    <row r="1744" spans="1:6">
      <c r="A1744" s="13" t="s">
        <v>1347</v>
      </c>
      <c r="B1744" s="14">
        <v>3.4</v>
      </c>
      <c r="C1744" s="11">
        <v>46736</v>
      </c>
      <c r="D1744" s="12">
        <v>270000</v>
      </c>
      <c r="E1744" s="12">
        <v>255897.9</v>
      </c>
      <c r="F1744" s="12">
        <v>255193.72</v>
      </c>
    </row>
    <row r="1745" spans="1:6">
      <c r="A1745" s="13" t="s">
        <v>1348</v>
      </c>
      <c r="B1745" s="14">
        <v>4.25</v>
      </c>
      <c r="C1745" s="11">
        <v>46645</v>
      </c>
      <c r="D1745" s="12">
        <v>230000</v>
      </c>
      <c r="E1745" s="12">
        <v>224282.2</v>
      </c>
      <c r="F1745" s="12">
        <v>224096.29</v>
      </c>
    </row>
    <row r="1746" spans="1:6">
      <c r="A1746" s="13" t="s">
        <v>1349</v>
      </c>
      <c r="B1746" s="14">
        <v>1.38</v>
      </c>
      <c r="C1746" s="11">
        <v>45976</v>
      </c>
      <c r="D1746" s="12">
        <v>760000</v>
      </c>
      <c r="E1746" s="12">
        <v>715345.05</v>
      </c>
      <c r="F1746" s="12">
        <v>715992.19</v>
      </c>
    </row>
    <row r="1747" spans="1:6">
      <c r="A1747" s="13" t="s">
        <v>1350</v>
      </c>
      <c r="B1747" s="14">
        <v>2.65</v>
      </c>
      <c r="C1747" s="11">
        <v>45986</v>
      </c>
      <c r="D1747" s="12">
        <v>77393.02</v>
      </c>
      <c r="E1747" s="12">
        <v>81474.19</v>
      </c>
      <c r="F1747" s="12">
        <v>75599.8</v>
      </c>
    </row>
    <row r="1748" spans="1:6">
      <c r="A1748" s="13" t="s">
        <v>1351</v>
      </c>
      <c r="B1748" s="14">
        <v>3.85</v>
      </c>
      <c r="C1748" s="11">
        <v>45756</v>
      </c>
      <c r="D1748" s="12">
        <v>180000</v>
      </c>
      <c r="E1748" s="12">
        <v>201907.8</v>
      </c>
      <c r="F1748" s="12">
        <v>177615.28</v>
      </c>
    </row>
    <row r="1749" spans="1:6">
      <c r="A1749" s="13" t="s">
        <v>1352</v>
      </c>
      <c r="B1749" s="14">
        <v>1.1299999999999999</v>
      </c>
      <c r="C1749" s="11">
        <v>46037</v>
      </c>
      <c r="D1749" s="12">
        <v>700000</v>
      </c>
      <c r="E1749" s="12">
        <v>630427.69999999995</v>
      </c>
      <c r="F1749" s="12">
        <v>656495.73</v>
      </c>
    </row>
    <row r="1750" spans="1:6">
      <c r="A1750" s="13" t="s">
        <v>909</v>
      </c>
      <c r="B1750" s="14">
        <v>5.0999999999999996</v>
      </c>
      <c r="C1750" s="11">
        <v>46110</v>
      </c>
      <c r="D1750" s="12">
        <v>240000</v>
      </c>
      <c r="E1750" s="12">
        <v>239882.4</v>
      </c>
      <c r="F1750" s="12">
        <v>239469.72</v>
      </c>
    </row>
    <row r="1751" spans="1:6">
      <c r="A1751" s="13" t="s">
        <v>1353</v>
      </c>
      <c r="B1751" s="14">
        <v>5.3</v>
      </c>
      <c r="C1751" s="11">
        <v>46773</v>
      </c>
      <c r="D1751" s="12">
        <v>140000</v>
      </c>
      <c r="E1751" s="12">
        <v>140000</v>
      </c>
      <c r="F1751" s="12">
        <v>139807.41</v>
      </c>
    </row>
    <row r="1752" spans="1:6">
      <c r="A1752" s="13" t="s">
        <v>1354</v>
      </c>
      <c r="B1752" s="14">
        <v>5.81</v>
      </c>
      <c r="C1752" s="11">
        <v>46185</v>
      </c>
      <c r="D1752" s="12">
        <v>540000</v>
      </c>
      <c r="E1752" s="12">
        <v>540000</v>
      </c>
      <c r="F1752" s="12">
        <v>540536.19999999995</v>
      </c>
    </row>
    <row r="1753" spans="1:6">
      <c r="A1753" s="13" t="s">
        <v>1355</v>
      </c>
      <c r="B1753" s="14">
        <v>6.62</v>
      </c>
      <c r="C1753" s="11">
        <v>46680</v>
      </c>
      <c r="D1753" s="12">
        <v>230000</v>
      </c>
      <c r="E1753" s="12">
        <v>230080.1</v>
      </c>
      <c r="F1753" s="12">
        <v>235586.9</v>
      </c>
    </row>
    <row r="1754" spans="1:6">
      <c r="A1754" s="13" t="s">
        <v>1356</v>
      </c>
      <c r="B1754" s="14">
        <v>1.2</v>
      </c>
      <c r="C1754" s="11">
        <v>46096</v>
      </c>
      <c r="D1754" s="12">
        <v>330000</v>
      </c>
      <c r="E1754" s="12">
        <v>296960.40000000002</v>
      </c>
      <c r="F1754" s="12">
        <v>307396.49</v>
      </c>
    </row>
    <row r="1755" spans="1:6">
      <c r="A1755" s="13" t="s">
        <v>1357</v>
      </c>
      <c r="B1755" s="14">
        <v>1.4</v>
      </c>
      <c r="C1755" s="11">
        <v>46096</v>
      </c>
      <c r="D1755" s="12">
        <v>380000</v>
      </c>
      <c r="E1755" s="12">
        <v>379285.6</v>
      </c>
      <c r="F1755" s="12">
        <v>351667.37</v>
      </c>
    </row>
    <row r="1756" spans="1:6">
      <c r="A1756" s="13" t="s">
        <v>1358</v>
      </c>
      <c r="B1756" s="14">
        <v>3.63</v>
      </c>
      <c r="C1756" s="11">
        <v>45546</v>
      </c>
      <c r="D1756" s="12">
        <v>320000</v>
      </c>
      <c r="E1756" s="12">
        <v>314576</v>
      </c>
      <c r="F1756" s="12">
        <v>318413.71999999997</v>
      </c>
    </row>
    <row r="1757" spans="1:6">
      <c r="A1757" s="13" t="s">
        <v>1359</v>
      </c>
      <c r="B1757" s="14">
        <v>5</v>
      </c>
      <c r="C1757" s="11">
        <v>46472</v>
      </c>
      <c r="D1757" s="12">
        <v>360000</v>
      </c>
      <c r="E1757" s="12">
        <v>358527.6</v>
      </c>
      <c r="F1757" s="12">
        <v>357345.69</v>
      </c>
    </row>
    <row r="1758" spans="1:6">
      <c r="A1758" s="13" t="s">
        <v>1360</v>
      </c>
      <c r="B1758" s="14">
        <v>4.25</v>
      </c>
      <c r="C1758" s="11">
        <v>46006</v>
      </c>
      <c r="D1758" s="12">
        <v>200000</v>
      </c>
      <c r="E1758" s="12">
        <v>223526</v>
      </c>
      <c r="F1758" s="12">
        <v>195655.65</v>
      </c>
    </row>
    <row r="1759" spans="1:6">
      <c r="A1759" s="13" t="s">
        <v>1361</v>
      </c>
      <c r="B1759" s="14">
        <v>3.38</v>
      </c>
      <c r="C1759" s="11">
        <v>45573</v>
      </c>
      <c r="D1759" s="12">
        <v>200000</v>
      </c>
      <c r="E1759" s="12">
        <v>214018</v>
      </c>
      <c r="F1759" s="12">
        <v>198555.48</v>
      </c>
    </row>
    <row r="1760" spans="1:6">
      <c r="A1760" s="13" t="s">
        <v>1362</v>
      </c>
      <c r="B1760" s="14">
        <v>4.75</v>
      </c>
      <c r="C1760" s="11">
        <v>46587</v>
      </c>
      <c r="D1760" s="12">
        <v>460000</v>
      </c>
      <c r="E1760" s="12">
        <v>458845.4</v>
      </c>
      <c r="F1760" s="12">
        <v>452641.38</v>
      </c>
    </row>
    <row r="1761" spans="1:6">
      <c r="A1761" s="13" t="s">
        <v>1363</v>
      </c>
      <c r="B1761" s="14">
        <v>3.88</v>
      </c>
      <c r="C1761" s="11">
        <v>45795</v>
      </c>
      <c r="D1761" s="12">
        <v>220000</v>
      </c>
      <c r="E1761" s="12">
        <v>237366.8</v>
      </c>
      <c r="F1761" s="12">
        <v>216241.82</v>
      </c>
    </row>
    <row r="1762" spans="1:6">
      <c r="A1762" s="13" t="s">
        <v>1364</v>
      </c>
      <c r="B1762" s="14">
        <v>5.6</v>
      </c>
      <c r="C1762" s="11">
        <v>45877</v>
      </c>
      <c r="D1762" s="12">
        <v>360000</v>
      </c>
      <c r="E1762" s="12">
        <v>359859.6</v>
      </c>
      <c r="F1762" s="12">
        <v>360359.84</v>
      </c>
    </row>
    <row r="1763" spans="1:6">
      <c r="A1763" s="13" t="s">
        <v>1364</v>
      </c>
      <c r="B1763" s="14">
        <v>5</v>
      </c>
      <c r="C1763" s="11">
        <v>46402</v>
      </c>
      <c r="D1763" s="12">
        <v>220000</v>
      </c>
      <c r="E1763" s="12">
        <v>219632.6</v>
      </c>
      <c r="F1763" s="12">
        <v>218404.8</v>
      </c>
    </row>
    <row r="1764" spans="1:6">
      <c r="A1764" s="13" t="s">
        <v>1365</v>
      </c>
      <c r="B1764" s="14">
        <v>1.63</v>
      </c>
      <c r="C1764" s="11">
        <v>45639</v>
      </c>
      <c r="D1764" s="12">
        <v>220000</v>
      </c>
      <c r="E1764" s="12">
        <v>219942.8</v>
      </c>
      <c r="F1764" s="12">
        <v>216113.13</v>
      </c>
    </row>
    <row r="1765" spans="1:6">
      <c r="A1765" s="13" t="s">
        <v>1366</v>
      </c>
      <c r="B1765" s="14">
        <v>1.3</v>
      </c>
      <c r="C1765" s="11">
        <v>45823</v>
      </c>
      <c r="D1765" s="12">
        <v>690000</v>
      </c>
      <c r="E1765" s="12">
        <v>648146.69999999995</v>
      </c>
      <c r="F1765" s="12">
        <v>662144.42000000004</v>
      </c>
    </row>
    <row r="1766" spans="1:6">
      <c r="A1766" s="13" t="s">
        <v>1367</v>
      </c>
      <c r="B1766" s="14">
        <v>3.25</v>
      </c>
      <c r="C1766" s="11">
        <v>45735</v>
      </c>
      <c r="D1766" s="12">
        <v>160000</v>
      </c>
      <c r="E1766" s="12">
        <v>169472</v>
      </c>
      <c r="F1766" s="12">
        <v>157392.51999999999</v>
      </c>
    </row>
    <row r="1767" spans="1:6">
      <c r="A1767" s="13" t="s">
        <v>1368</v>
      </c>
      <c r="B1767" s="14">
        <v>5.15</v>
      </c>
      <c r="C1767" s="11">
        <v>46736</v>
      </c>
      <c r="D1767" s="12">
        <v>350000</v>
      </c>
      <c r="E1767" s="12">
        <v>349011.5</v>
      </c>
      <c r="F1767" s="12">
        <v>347805.28</v>
      </c>
    </row>
    <row r="1768" spans="1:6">
      <c r="A1768" s="13" t="s">
        <v>1369</v>
      </c>
      <c r="B1768" s="14">
        <v>4.3499999999999996</v>
      </c>
      <c r="C1768" s="11">
        <v>45853</v>
      </c>
      <c r="D1768" s="12">
        <v>325000</v>
      </c>
      <c r="E1768" s="12">
        <v>315315</v>
      </c>
      <c r="F1768" s="12">
        <v>319961.44</v>
      </c>
    </row>
    <row r="1769" spans="1:6">
      <c r="A1769" s="13" t="s">
        <v>1370</v>
      </c>
      <c r="B1769" s="14">
        <v>3.25</v>
      </c>
      <c r="C1769" s="11">
        <v>46475</v>
      </c>
      <c r="D1769" s="12">
        <v>340000</v>
      </c>
      <c r="E1769" s="12">
        <v>323339.59999999998</v>
      </c>
      <c r="F1769" s="12">
        <v>324164.03999999998</v>
      </c>
    </row>
    <row r="1770" spans="1:6">
      <c r="A1770" s="13" t="s">
        <v>1371</v>
      </c>
      <c r="B1770" s="14">
        <v>6.19</v>
      </c>
      <c r="C1770" s="11">
        <v>45962</v>
      </c>
      <c r="D1770" s="12">
        <v>350000</v>
      </c>
      <c r="E1770" s="12">
        <v>377700</v>
      </c>
      <c r="F1770" s="12">
        <v>350304.1</v>
      </c>
    </row>
    <row r="1771" spans="1:6">
      <c r="A1771" s="13" t="s">
        <v>1371</v>
      </c>
      <c r="B1771" s="14">
        <v>4.5999999999999996</v>
      </c>
      <c r="C1771" s="11">
        <v>45915</v>
      </c>
      <c r="D1771" s="12">
        <v>300000</v>
      </c>
      <c r="E1771" s="12">
        <v>296643</v>
      </c>
      <c r="F1771" s="12">
        <v>295757.78999999998</v>
      </c>
    </row>
    <row r="1772" spans="1:6">
      <c r="A1772" s="13" t="s">
        <v>1372</v>
      </c>
      <c r="B1772" s="14">
        <v>5.0999999999999996</v>
      </c>
      <c r="C1772" s="11">
        <v>46486</v>
      </c>
      <c r="D1772" s="12">
        <v>200000</v>
      </c>
      <c r="E1772" s="12">
        <v>199940</v>
      </c>
      <c r="F1772" s="12">
        <v>199942.58</v>
      </c>
    </row>
    <row r="1773" spans="1:6">
      <c r="A1773" s="13" t="s">
        <v>1373</v>
      </c>
      <c r="B1773" s="14">
        <v>5.05</v>
      </c>
      <c r="C1773" s="11">
        <v>46918</v>
      </c>
      <c r="D1773" s="12">
        <v>200000</v>
      </c>
      <c r="E1773" s="12">
        <v>201002</v>
      </c>
      <c r="F1773" s="12">
        <v>200049.32</v>
      </c>
    </row>
    <row r="1774" spans="1:6">
      <c r="A1774" s="13" t="s">
        <v>1018</v>
      </c>
      <c r="B1774" s="14">
        <v>5.4</v>
      </c>
      <c r="C1774" s="11">
        <v>46193</v>
      </c>
      <c r="D1774" s="12">
        <v>300000</v>
      </c>
      <c r="E1774" s="12">
        <v>299754</v>
      </c>
      <c r="F1774" s="12">
        <v>300698.21000000002</v>
      </c>
    </row>
    <row r="1775" spans="1:6">
      <c r="A1775" s="13" t="s">
        <v>1374</v>
      </c>
      <c r="B1775" s="14">
        <v>0.75</v>
      </c>
      <c r="C1775" s="11">
        <v>45559</v>
      </c>
      <c r="D1775" s="12">
        <v>210000</v>
      </c>
      <c r="E1775" s="12">
        <v>209676.6</v>
      </c>
      <c r="F1775" s="12">
        <v>207548.22</v>
      </c>
    </row>
    <row r="1776" spans="1:6">
      <c r="A1776" s="13" t="s">
        <v>1374</v>
      </c>
      <c r="B1776" s="14">
        <v>4.25</v>
      </c>
      <c r="C1776" s="11">
        <v>45915</v>
      </c>
      <c r="D1776" s="12">
        <v>230000</v>
      </c>
      <c r="E1776" s="12">
        <v>229270.9</v>
      </c>
      <c r="F1776" s="12">
        <v>226731.26</v>
      </c>
    </row>
    <row r="1777" spans="1:6">
      <c r="A1777" s="13" t="s">
        <v>1375</v>
      </c>
      <c r="B1777" s="14">
        <v>5.35</v>
      </c>
      <c r="C1777" s="11">
        <v>46486</v>
      </c>
      <c r="D1777" s="12">
        <v>375000</v>
      </c>
      <c r="E1777" s="12">
        <v>374981.25</v>
      </c>
      <c r="F1777" s="12">
        <v>374922.7</v>
      </c>
    </row>
    <row r="1778" spans="1:6">
      <c r="A1778" s="13" t="s">
        <v>1375</v>
      </c>
      <c r="B1778" s="14">
        <v>5.45</v>
      </c>
      <c r="C1778" s="11">
        <v>47099</v>
      </c>
      <c r="D1778" s="12">
        <v>170000</v>
      </c>
      <c r="E1778" s="12">
        <v>169860.6</v>
      </c>
      <c r="F1778" s="12">
        <v>170827.65</v>
      </c>
    </row>
    <row r="1779" spans="1:6">
      <c r="A1779" s="13" t="s">
        <v>1375</v>
      </c>
      <c r="B1779" s="14">
        <v>5.8</v>
      </c>
      <c r="C1779" s="11">
        <v>46230</v>
      </c>
      <c r="D1779" s="12">
        <v>200000</v>
      </c>
      <c r="E1779" s="12">
        <v>199867.6</v>
      </c>
      <c r="F1779" s="12">
        <v>200953.31</v>
      </c>
    </row>
    <row r="1780" spans="1:6">
      <c r="A1780" s="13" t="s">
        <v>1376</v>
      </c>
      <c r="B1780" s="14">
        <v>4.8499999999999996</v>
      </c>
      <c r="C1780" s="11">
        <v>46761</v>
      </c>
      <c r="D1780" s="12">
        <v>310000</v>
      </c>
      <c r="E1780" s="12">
        <v>310734.7</v>
      </c>
      <c r="F1780" s="12">
        <v>307821.87</v>
      </c>
    </row>
    <row r="1781" spans="1:6">
      <c r="A1781" s="13" t="s">
        <v>1376</v>
      </c>
      <c r="B1781" s="14">
        <v>5.45</v>
      </c>
      <c r="C1781" s="11">
        <v>46283</v>
      </c>
      <c r="D1781" s="12">
        <v>410000</v>
      </c>
      <c r="E1781" s="12">
        <v>409922.1</v>
      </c>
      <c r="F1781" s="12">
        <v>411946.5</v>
      </c>
    </row>
    <row r="1782" spans="1:6">
      <c r="A1782" s="13" t="s">
        <v>1377</v>
      </c>
      <c r="B1782" s="14">
        <v>5.3</v>
      </c>
      <c r="C1782" s="11">
        <v>46096</v>
      </c>
      <c r="D1782" s="12">
        <v>320000</v>
      </c>
      <c r="E1782" s="12">
        <v>319945.59999999998</v>
      </c>
      <c r="F1782" s="12">
        <v>319893.26</v>
      </c>
    </row>
    <row r="1783" spans="1:6">
      <c r="A1783" s="13" t="s">
        <v>1378</v>
      </c>
      <c r="B1783" s="14">
        <v>4.1399999999999997</v>
      </c>
      <c r="C1783" s="11">
        <v>45499</v>
      </c>
      <c r="D1783" s="12">
        <v>200000</v>
      </c>
      <c r="E1783" s="12">
        <v>200000</v>
      </c>
      <c r="F1783" s="12">
        <v>199790.37</v>
      </c>
    </row>
    <row r="1784" spans="1:6">
      <c r="A1784" s="13" t="s">
        <v>1379</v>
      </c>
      <c r="B1784" s="14">
        <v>5.15</v>
      </c>
      <c r="C1784" s="11">
        <v>46111</v>
      </c>
      <c r="D1784" s="12">
        <v>70000</v>
      </c>
      <c r="E1784" s="12">
        <v>69832.7</v>
      </c>
      <c r="F1784" s="12">
        <v>69527.570000000007</v>
      </c>
    </row>
    <row r="1785" spans="1:6">
      <c r="A1785" s="13" t="s">
        <v>1380</v>
      </c>
      <c r="B1785" s="14">
        <v>1.3</v>
      </c>
      <c r="C1785" s="11">
        <v>46285</v>
      </c>
      <c r="D1785" s="12">
        <v>200000</v>
      </c>
      <c r="E1785" s="12">
        <v>181764</v>
      </c>
      <c r="F1785" s="12">
        <v>183320.35</v>
      </c>
    </row>
    <row r="1786" spans="1:6">
      <c r="A1786" s="13" t="s">
        <v>1381</v>
      </c>
      <c r="B1786" s="14">
        <v>4.99</v>
      </c>
      <c r="C1786" s="11">
        <v>46399</v>
      </c>
      <c r="D1786" s="12">
        <v>410000</v>
      </c>
      <c r="E1786" s="12">
        <v>410000</v>
      </c>
      <c r="F1786" s="12">
        <v>408596.41</v>
      </c>
    </row>
    <row r="1787" spans="1:6">
      <c r="A1787" s="13" t="s">
        <v>1382</v>
      </c>
      <c r="B1787" s="14">
        <v>0.75</v>
      </c>
      <c r="C1787" s="11">
        <v>45928</v>
      </c>
      <c r="D1787" s="12">
        <v>400000</v>
      </c>
      <c r="E1787" s="12">
        <v>398574</v>
      </c>
      <c r="F1787" s="12">
        <v>377961.52</v>
      </c>
    </row>
    <row r="1788" spans="1:6">
      <c r="A1788" s="13" t="s">
        <v>1383</v>
      </c>
      <c r="B1788" s="14">
        <v>1.49</v>
      </c>
      <c r="C1788" s="11">
        <v>46609</v>
      </c>
      <c r="D1788" s="12">
        <v>200000</v>
      </c>
      <c r="E1788" s="12">
        <v>188070</v>
      </c>
      <c r="F1788" s="12">
        <v>183491.58</v>
      </c>
    </row>
    <row r="1789" spans="1:6">
      <c r="A1789" s="13" t="s">
        <v>1384</v>
      </c>
      <c r="B1789" s="14">
        <v>4.49</v>
      </c>
      <c r="C1789" s="11">
        <v>46154</v>
      </c>
      <c r="D1789" s="12">
        <v>200000</v>
      </c>
      <c r="E1789" s="12">
        <v>200000</v>
      </c>
      <c r="F1789" s="12">
        <v>197641.32</v>
      </c>
    </row>
    <row r="1790" spans="1:6">
      <c r="A1790" s="13" t="s">
        <v>1385</v>
      </c>
      <c r="B1790" s="14">
        <v>4.49</v>
      </c>
      <c r="C1790" s="11">
        <v>45874</v>
      </c>
      <c r="D1790" s="12">
        <v>730000</v>
      </c>
      <c r="E1790" s="12">
        <v>730000</v>
      </c>
      <c r="F1790" s="12">
        <v>728849.72</v>
      </c>
    </row>
    <row r="1791" spans="1:6">
      <c r="A1791" s="13" t="s">
        <v>1386</v>
      </c>
      <c r="B1791" s="14">
        <v>6.33</v>
      </c>
      <c r="C1791" s="11">
        <v>46743</v>
      </c>
      <c r="D1791" s="12">
        <v>200000</v>
      </c>
      <c r="E1791" s="12">
        <v>200000</v>
      </c>
      <c r="F1791" s="12">
        <v>203325.9</v>
      </c>
    </row>
    <row r="1792" spans="1:6">
      <c r="A1792" s="13" t="s">
        <v>1387</v>
      </c>
      <c r="B1792" s="14">
        <v>3.95</v>
      </c>
      <c r="C1792" s="11">
        <v>45814</v>
      </c>
      <c r="D1792" s="12">
        <v>200000</v>
      </c>
      <c r="E1792" s="12">
        <v>199910</v>
      </c>
      <c r="F1792" s="12">
        <v>196897.18</v>
      </c>
    </row>
    <row r="1793" spans="1:6">
      <c r="A1793" s="13" t="s">
        <v>1387</v>
      </c>
      <c r="B1793" s="14">
        <v>5.7</v>
      </c>
      <c r="C1793" s="11">
        <v>46277</v>
      </c>
      <c r="D1793" s="12">
        <v>490000</v>
      </c>
      <c r="E1793" s="12">
        <v>489784.4</v>
      </c>
      <c r="F1793" s="12">
        <v>492540.42</v>
      </c>
    </row>
    <row r="1794" spans="1:6">
      <c r="A1794" s="13" t="s">
        <v>1388</v>
      </c>
      <c r="B1794" s="14">
        <v>1.34</v>
      </c>
      <c r="C1794" s="11">
        <v>46197</v>
      </c>
      <c r="D1794" s="12">
        <v>340000</v>
      </c>
      <c r="E1794" s="12">
        <v>307343</v>
      </c>
      <c r="F1794" s="12">
        <v>325675.62</v>
      </c>
    </row>
    <row r="1795" spans="1:6">
      <c r="A1795" s="13" t="s">
        <v>1389</v>
      </c>
      <c r="B1795" s="14">
        <v>3.65</v>
      </c>
      <c r="C1795" s="11">
        <v>46849</v>
      </c>
      <c r="D1795" s="12">
        <v>260000</v>
      </c>
      <c r="E1795" s="12">
        <v>260000</v>
      </c>
      <c r="F1795" s="12">
        <v>248164.05</v>
      </c>
    </row>
    <row r="1796" spans="1:6">
      <c r="A1796" s="13" t="s">
        <v>1390</v>
      </c>
      <c r="B1796" s="14">
        <v>3</v>
      </c>
      <c r="C1796" s="11">
        <v>46402</v>
      </c>
      <c r="D1796" s="12">
        <v>130000</v>
      </c>
      <c r="E1796" s="12">
        <v>131960.4</v>
      </c>
      <c r="F1796" s="12">
        <v>123144.84</v>
      </c>
    </row>
    <row r="1797" spans="1:6">
      <c r="A1797" s="13" t="s">
        <v>1391</v>
      </c>
      <c r="B1797" s="14">
        <v>1.87</v>
      </c>
      <c r="C1797" s="11">
        <v>46037</v>
      </c>
      <c r="D1797" s="12">
        <v>193684.28</v>
      </c>
      <c r="E1797" s="12">
        <v>193684.28</v>
      </c>
      <c r="F1797" s="12">
        <v>187200.95</v>
      </c>
    </row>
    <row r="1798" spans="1:6">
      <c r="A1798" s="13" t="s">
        <v>1392</v>
      </c>
      <c r="B1798" s="14">
        <v>0.85</v>
      </c>
      <c r="C1798" s="11">
        <v>45550</v>
      </c>
      <c r="D1798" s="12">
        <v>350000</v>
      </c>
      <c r="E1798" s="12">
        <v>340229.5</v>
      </c>
      <c r="F1798" s="12">
        <v>346050.31</v>
      </c>
    </row>
    <row r="1799" spans="1:6">
      <c r="A1799" s="13" t="s">
        <v>1393</v>
      </c>
      <c r="B1799" s="14">
        <v>2.62</v>
      </c>
      <c r="C1799" s="11">
        <v>46198</v>
      </c>
      <c r="D1799" s="12">
        <v>281309.27</v>
      </c>
      <c r="E1799" s="12">
        <v>297906.53000000003</v>
      </c>
      <c r="F1799" s="12">
        <v>273053.49</v>
      </c>
    </row>
    <row r="1800" spans="1:6">
      <c r="A1800" s="13" t="s">
        <v>1394</v>
      </c>
      <c r="B1800" s="14">
        <v>3.1</v>
      </c>
      <c r="C1800" s="11">
        <v>46539</v>
      </c>
      <c r="D1800" s="12">
        <v>650000</v>
      </c>
      <c r="E1800" s="12">
        <v>622843</v>
      </c>
      <c r="F1800" s="12">
        <v>613468.93999999994</v>
      </c>
    </row>
    <row r="1801" spans="1:6">
      <c r="A1801" s="13" t="s">
        <v>1395</v>
      </c>
      <c r="B1801" s="14">
        <v>3.2</v>
      </c>
      <c r="C1801" s="11">
        <v>46461</v>
      </c>
      <c r="D1801" s="12">
        <v>320000</v>
      </c>
      <c r="E1801" s="12">
        <v>302455.64</v>
      </c>
      <c r="F1801" s="12">
        <v>303704.7</v>
      </c>
    </row>
    <row r="1802" spans="1:6">
      <c r="A1802" s="13" t="s">
        <v>1396</v>
      </c>
      <c r="B1802" s="14">
        <v>2.95</v>
      </c>
      <c r="C1802" s="11">
        <v>45731</v>
      </c>
      <c r="D1802" s="12">
        <v>90000</v>
      </c>
      <c r="E1802" s="12">
        <v>85604.66</v>
      </c>
      <c r="F1802" s="12">
        <v>88232.53</v>
      </c>
    </row>
    <row r="1803" spans="1:6">
      <c r="A1803" s="13" t="s">
        <v>1397</v>
      </c>
      <c r="B1803" s="14">
        <v>1</v>
      </c>
      <c r="C1803" s="11">
        <v>45915</v>
      </c>
      <c r="D1803" s="12">
        <v>150000</v>
      </c>
      <c r="E1803" s="12">
        <v>150903</v>
      </c>
      <c r="F1803" s="12">
        <v>142097.43</v>
      </c>
    </row>
    <row r="1804" spans="1:6">
      <c r="A1804" s="13" t="s">
        <v>1398</v>
      </c>
      <c r="B1804" s="14">
        <v>2.35</v>
      </c>
      <c r="C1804" s="11">
        <v>45550</v>
      </c>
      <c r="D1804" s="12">
        <v>70000</v>
      </c>
      <c r="E1804" s="12">
        <v>69870.5</v>
      </c>
      <c r="F1804" s="12">
        <v>69515.429999999993</v>
      </c>
    </row>
    <row r="1805" spans="1:6">
      <c r="A1805" s="13" t="s">
        <v>1399</v>
      </c>
      <c r="B1805" s="14">
        <v>4.88</v>
      </c>
      <c r="C1805" s="11">
        <v>46406</v>
      </c>
      <c r="D1805" s="12">
        <v>900000</v>
      </c>
      <c r="E1805" s="12">
        <v>899775</v>
      </c>
      <c r="F1805" s="12">
        <v>894033.94</v>
      </c>
    </row>
    <row r="1806" spans="1:6">
      <c r="A1806" s="13" t="s">
        <v>1400</v>
      </c>
      <c r="B1806" s="14">
        <v>3.97</v>
      </c>
      <c r="C1806" s="11">
        <v>45499</v>
      </c>
      <c r="D1806" s="12">
        <v>760000</v>
      </c>
      <c r="E1806" s="12">
        <v>760000</v>
      </c>
      <c r="F1806" s="12">
        <v>759094.37</v>
      </c>
    </row>
    <row r="1807" spans="1:6">
      <c r="A1807" s="13" t="s">
        <v>1401</v>
      </c>
      <c r="B1807" s="14">
        <v>5.75</v>
      </c>
      <c r="C1807" s="11">
        <v>46334</v>
      </c>
      <c r="D1807" s="12">
        <v>180000</v>
      </c>
      <c r="E1807" s="12">
        <v>179838</v>
      </c>
      <c r="F1807" s="12">
        <v>181923.83</v>
      </c>
    </row>
    <row r="1808" spans="1:6">
      <c r="A1808" s="13" t="s">
        <v>1402</v>
      </c>
      <c r="B1808" s="14">
        <v>5.3</v>
      </c>
      <c r="C1808" s="11">
        <v>46461</v>
      </c>
      <c r="D1808" s="12">
        <v>130000</v>
      </c>
      <c r="E1808" s="12">
        <v>129858.3</v>
      </c>
      <c r="F1808" s="12">
        <v>130158.16</v>
      </c>
    </row>
    <row r="1809" spans="1:6">
      <c r="A1809" s="13" t="s">
        <v>1403</v>
      </c>
      <c r="B1809" s="14">
        <v>3.3</v>
      </c>
      <c r="C1809" s="11">
        <v>45748</v>
      </c>
      <c r="D1809" s="12">
        <v>180000</v>
      </c>
      <c r="E1809" s="12">
        <v>179681.4</v>
      </c>
      <c r="F1809" s="12">
        <v>176788.79</v>
      </c>
    </row>
    <row r="1810" spans="1:6">
      <c r="A1810" s="13" t="s">
        <v>1404</v>
      </c>
      <c r="B1810" s="14">
        <v>3.88</v>
      </c>
      <c r="C1810" s="11">
        <v>47070</v>
      </c>
      <c r="D1810" s="12">
        <v>360000</v>
      </c>
      <c r="E1810" s="12">
        <v>346885.2</v>
      </c>
      <c r="F1810" s="12">
        <v>345261.41</v>
      </c>
    </row>
    <row r="1811" spans="1:6">
      <c r="A1811" s="13" t="s">
        <v>1405</v>
      </c>
      <c r="B1811" s="14">
        <v>4.05</v>
      </c>
      <c r="C1811" s="11">
        <v>45512</v>
      </c>
      <c r="D1811" s="12">
        <v>120000</v>
      </c>
      <c r="E1811" s="12">
        <v>119949.6</v>
      </c>
      <c r="F1811" s="12">
        <v>119756.74</v>
      </c>
    </row>
    <row r="1812" spans="1:6">
      <c r="A1812" s="13" t="s">
        <v>1406</v>
      </c>
      <c r="B1812" s="14">
        <v>3.3</v>
      </c>
      <c r="C1812" s="11">
        <v>46037</v>
      </c>
      <c r="D1812" s="12">
        <v>120000</v>
      </c>
      <c r="E1812" s="12">
        <v>115284</v>
      </c>
      <c r="F1812" s="12">
        <v>116273.27</v>
      </c>
    </row>
    <row r="1813" spans="1:6">
      <c r="A1813" s="13" t="s">
        <v>1407</v>
      </c>
      <c r="B1813" s="14">
        <v>1.51</v>
      </c>
      <c r="C1813" s="11">
        <v>46266</v>
      </c>
      <c r="D1813" s="12">
        <v>425000</v>
      </c>
      <c r="E1813" s="12">
        <v>376813.5</v>
      </c>
      <c r="F1813" s="12">
        <v>387454.93</v>
      </c>
    </row>
    <row r="1814" spans="1:6">
      <c r="A1814" s="13" t="s">
        <v>1408</v>
      </c>
      <c r="B1814" s="14">
        <v>2.2999999999999998</v>
      </c>
      <c r="C1814" s="11">
        <v>45712</v>
      </c>
      <c r="D1814" s="12">
        <v>150000</v>
      </c>
      <c r="E1814" s="12">
        <v>149797.5</v>
      </c>
      <c r="F1814" s="12">
        <v>146665.03</v>
      </c>
    </row>
    <row r="1815" spans="1:6">
      <c r="A1815" s="13" t="s">
        <v>1409</v>
      </c>
      <c r="B1815" s="14">
        <v>2.2000000000000002</v>
      </c>
      <c r="C1815" s="11">
        <v>46790</v>
      </c>
      <c r="D1815" s="12">
        <v>70000</v>
      </c>
      <c r="E1815" s="12">
        <v>70000</v>
      </c>
      <c r="F1815" s="12">
        <v>65130.04</v>
      </c>
    </row>
    <row r="1816" spans="1:6">
      <c r="A1816" s="13" t="s">
        <v>1410</v>
      </c>
      <c r="B1816" s="14">
        <v>2.35</v>
      </c>
      <c r="C1816" s="11">
        <v>45962</v>
      </c>
      <c r="D1816" s="12">
        <v>410000</v>
      </c>
      <c r="E1816" s="12">
        <v>436264.6</v>
      </c>
      <c r="F1816" s="12">
        <v>405042.6</v>
      </c>
    </row>
    <row r="1817" spans="1:6">
      <c r="A1817" s="13" t="s">
        <v>1411</v>
      </c>
      <c r="B1817" s="14">
        <v>1.75</v>
      </c>
      <c r="C1817" s="11">
        <v>46059</v>
      </c>
      <c r="D1817" s="12">
        <v>80000</v>
      </c>
      <c r="E1817" s="12">
        <v>80000</v>
      </c>
      <c r="F1817" s="12">
        <v>78058.69</v>
      </c>
    </row>
    <row r="1818" spans="1:6">
      <c r="A1818" s="13" t="s">
        <v>1412</v>
      </c>
      <c r="B1818" s="14">
        <v>1.47</v>
      </c>
      <c r="C1818" s="11">
        <v>45846</v>
      </c>
      <c r="D1818" s="12">
        <v>200000</v>
      </c>
      <c r="E1818" s="12">
        <v>204320</v>
      </c>
      <c r="F1818" s="12">
        <v>192002.13</v>
      </c>
    </row>
    <row r="1819" spans="1:6">
      <c r="A1819" s="13" t="s">
        <v>1413</v>
      </c>
      <c r="B1819" s="14">
        <v>1.9</v>
      </c>
      <c r="C1819" s="11">
        <v>47013</v>
      </c>
      <c r="D1819" s="12">
        <v>200000</v>
      </c>
      <c r="E1819" s="12">
        <v>174382</v>
      </c>
      <c r="F1819" s="12">
        <v>175266.46</v>
      </c>
    </row>
    <row r="1820" spans="1:6">
      <c r="A1820" s="13" t="s">
        <v>1414</v>
      </c>
      <c r="B1820" s="14">
        <v>1.32</v>
      </c>
      <c r="C1820" s="11">
        <v>45884</v>
      </c>
      <c r="D1820" s="12">
        <v>390000</v>
      </c>
      <c r="E1820" s="12">
        <v>369420</v>
      </c>
      <c r="F1820" s="12">
        <v>372240.14</v>
      </c>
    </row>
    <row r="1821" spans="1:6">
      <c r="A1821" s="13" t="s">
        <v>1415</v>
      </c>
      <c r="B1821" s="14">
        <v>2.25</v>
      </c>
      <c r="C1821" s="11">
        <v>46068</v>
      </c>
      <c r="D1821" s="12">
        <v>120000</v>
      </c>
      <c r="E1821" s="12">
        <v>111866.4</v>
      </c>
      <c r="F1821" s="12">
        <v>113950.37</v>
      </c>
    </row>
    <row r="1822" spans="1:6">
      <c r="A1822" s="13" t="s">
        <v>1416</v>
      </c>
      <c r="B1822" s="14">
        <v>2.63</v>
      </c>
      <c r="C1822" s="11">
        <v>46127</v>
      </c>
      <c r="D1822" s="12">
        <v>240000</v>
      </c>
      <c r="E1822" s="12">
        <v>225031.8</v>
      </c>
      <c r="F1822" s="12">
        <v>228253.18</v>
      </c>
    </row>
    <row r="1823" spans="1:6">
      <c r="A1823" s="13" t="s">
        <v>1417</v>
      </c>
      <c r="B1823" s="14">
        <v>3.55</v>
      </c>
      <c r="C1823" s="11">
        <v>45761</v>
      </c>
      <c r="D1823" s="12">
        <v>30000</v>
      </c>
      <c r="E1823" s="12">
        <v>29987.4</v>
      </c>
      <c r="F1823" s="12">
        <v>29507.73</v>
      </c>
    </row>
    <row r="1824" spans="1:6">
      <c r="A1824" s="13" t="s">
        <v>1417</v>
      </c>
      <c r="B1824" s="14">
        <v>4.95</v>
      </c>
      <c r="C1824" s="11">
        <v>46840</v>
      </c>
      <c r="D1824" s="12">
        <v>420000</v>
      </c>
      <c r="E1824" s="12">
        <v>414573.6</v>
      </c>
      <c r="F1824" s="12">
        <v>416112.02</v>
      </c>
    </row>
    <row r="1825" spans="1:6">
      <c r="A1825" s="13" t="s">
        <v>1418</v>
      </c>
      <c r="B1825" s="14">
        <v>1.22</v>
      </c>
      <c r="C1825" s="11">
        <v>45583</v>
      </c>
      <c r="D1825" s="12">
        <v>500000</v>
      </c>
      <c r="E1825" s="12">
        <v>500000</v>
      </c>
      <c r="F1825" s="12">
        <v>493562.76</v>
      </c>
    </row>
    <row r="1826" spans="1:6">
      <c r="A1826" s="13" t="s">
        <v>1419</v>
      </c>
      <c r="B1826" s="14">
        <v>4.9800000000000004</v>
      </c>
      <c r="C1826" s="11">
        <v>46482</v>
      </c>
      <c r="D1826" s="12">
        <v>300000</v>
      </c>
      <c r="E1826" s="12">
        <v>300000</v>
      </c>
      <c r="F1826" s="12">
        <v>298395.2</v>
      </c>
    </row>
    <row r="1827" spans="1:6">
      <c r="A1827" s="13" t="s">
        <v>1420</v>
      </c>
      <c r="B1827" s="14">
        <v>4.29</v>
      </c>
      <c r="C1827" s="11">
        <v>45548</v>
      </c>
      <c r="D1827" s="12">
        <v>320000</v>
      </c>
      <c r="E1827" s="12">
        <v>320000</v>
      </c>
      <c r="F1827" s="12">
        <v>318950.64</v>
      </c>
    </row>
    <row r="1828" spans="1:6">
      <c r="A1828" s="13" t="s">
        <v>1421</v>
      </c>
      <c r="B1828" s="14">
        <v>5.53</v>
      </c>
      <c r="C1828" s="11">
        <v>46220</v>
      </c>
      <c r="D1828" s="12">
        <v>110000</v>
      </c>
      <c r="E1828" s="12">
        <v>110000</v>
      </c>
      <c r="F1828" s="12">
        <v>110385.39</v>
      </c>
    </row>
    <row r="1829" spans="1:6">
      <c r="A1829" s="13" t="s">
        <v>1422</v>
      </c>
      <c r="B1829" s="14">
        <v>5.4</v>
      </c>
      <c r="C1829" s="11">
        <v>46346</v>
      </c>
      <c r="D1829" s="12">
        <v>330000</v>
      </c>
      <c r="E1829" s="12">
        <v>329703</v>
      </c>
      <c r="F1829" s="12">
        <v>332308.90999999997</v>
      </c>
    </row>
    <row r="1830" spans="1:6">
      <c r="A1830" s="13" t="s">
        <v>1423</v>
      </c>
      <c r="B1830" s="14">
        <v>4.26</v>
      </c>
      <c r="C1830" s="11">
        <v>46231</v>
      </c>
      <c r="D1830" s="12">
        <v>840000</v>
      </c>
      <c r="E1830" s="12">
        <v>840234.6</v>
      </c>
      <c r="F1830" s="12">
        <v>826222.91</v>
      </c>
    </row>
    <row r="1831" spans="1:6">
      <c r="A1831" s="13" t="s">
        <v>1424</v>
      </c>
      <c r="B1831" s="14">
        <v>1.75</v>
      </c>
      <c r="C1831" s="11">
        <v>46320</v>
      </c>
      <c r="D1831" s="12">
        <v>300000</v>
      </c>
      <c r="E1831" s="12">
        <v>299928</v>
      </c>
      <c r="F1831" s="12">
        <v>277627.08</v>
      </c>
    </row>
    <row r="1832" spans="1:6">
      <c r="A1832" s="13" t="s">
        <v>936</v>
      </c>
      <c r="B1832" s="14">
        <v>2.2200000000000002</v>
      </c>
      <c r="C1832" s="11">
        <v>46779</v>
      </c>
      <c r="D1832" s="12">
        <v>350000</v>
      </c>
      <c r="E1832" s="12">
        <v>350000</v>
      </c>
      <c r="F1832" s="12">
        <v>323602.3</v>
      </c>
    </row>
    <row r="1833" spans="1:6">
      <c r="A1833" s="13" t="s">
        <v>936</v>
      </c>
      <c r="B1833" s="14">
        <v>5.73</v>
      </c>
      <c r="C1833" s="11">
        <v>46316</v>
      </c>
      <c r="D1833" s="12">
        <v>170000</v>
      </c>
      <c r="E1833" s="12">
        <v>170000</v>
      </c>
      <c r="F1833" s="12">
        <v>170289.77</v>
      </c>
    </row>
    <row r="1834" spans="1:6">
      <c r="A1834" s="13" t="s">
        <v>1425</v>
      </c>
      <c r="B1834" s="14">
        <v>2.95</v>
      </c>
      <c r="C1834" s="11">
        <v>46266</v>
      </c>
      <c r="D1834" s="12">
        <v>190000</v>
      </c>
      <c r="E1834" s="12">
        <v>182840.5</v>
      </c>
      <c r="F1834" s="12">
        <v>180159.45</v>
      </c>
    </row>
    <row r="1835" spans="1:6">
      <c r="A1835" s="13" t="s">
        <v>1426</v>
      </c>
      <c r="B1835" s="14">
        <v>3.5</v>
      </c>
      <c r="C1835" s="11">
        <v>46767</v>
      </c>
      <c r="D1835" s="12">
        <v>390000</v>
      </c>
      <c r="E1835" s="12">
        <v>365722.5</v>
      </c>
      <c r="F1835" s="12">
        <v>367509.29</v>
      </c>
    </row>
    <row r="1836" spans="1:6">
      <c r="A1836" s="13" t="s">
        <v>1427</v>
      </c>
      <c r="B1836" s="14">
        <v>2.95</v>
      </c>
      <c r="C1836" s="11">
        <v>46553</v>
      </c>
      <c r="D1836" s="12">
        <v>170000</v>
      </c>
      <c r="E1836" s="12">
        <v>160757.1</v>
      </c>
      <c r="F1836" s="12">
        <v>160375.62</v>
      </c>
    </row>
    <row r="1837" spans="1:6">
      <c r="A1837" s="13" t="s">
        <v>1428</v>
      </c>
      <c r="B1837" s="14">
        <v>4.55</v>
      </c>
      <c r="C1837" s="11">
        <v>46956</v>
      </c>
      <c r="D1837" s="12">
        <v>620000</v>
      </c>
      <c r="E1837" s="12">
        <v>620000</v>
      </c>
      <c r="F1837" s="12">
        <v>606074.74</v>
      </c>
    </row>
    <row r="1838" spans="1:6">
      <c r="A1838" s="13" t="s">
        <v>1429</v>
      </c>
      <c r="B1838" s="14">
        <v>2.65</v>
      </c>
      <c r="C1838" s="11">
        <v>45672</v>
      </c>
      <c r="D1838" s="12">
        <v>90000</v>
      </c>
      <c r="E1838" s="12">
        <v>89508.6</v>
      </c>
      <c r="F1838" s="12">
        <v>88437.07</v>
      </c>
    </row>
    <row r="1839" spans="1:6">
      <c r="A1839" s="13" t="s">
        <v>1430</v>
      </c>
      <c r="B1839" s="14">
        <v>3.5</v>
      </c>
      <c r="C1839" s="11">
        <v>45689</v>
      </c>
      <c r="D1839" s="12">
        <v>100000</v>
      </c>
      <c r="E1839" s="12">
        <v>102814</v>
      </c>
      <c r="F1839" s="12">
        <v>98592.57</v>
      </c>
    </row>
    <row r="1840" spans="1:6">
      <c r="A1840" s="13" t="s">
        <v>1431</v>
      </c>
      <c r="B1840" s="14">
        <v>4.5</v>
      </c>
      <c r="C1840" s="11">
        <v>45748</v>
      </c>
      <c r="D1840" s="12">
        <v>69000</v>
      </c>
      <c r="E1840" s="12">
        <v>71251.94</v>
      </c>
      <c r="F1840" s="12">
        <v>68402.53</v>
      </c>
    </row>
    <row r="1841" spans="1:6">
      <c r="A1841" s="13" t="s">
        <v>1432</v>
      </c>
      <c r="B1841" s="14">
        <v>3.64</v>
      </c>
      <c r="C1841" s="11">
        <v>45731</v>
      </c>
      <c r="D1841" s="12">
        <v>130000</v>
      </c>
      <c r="E1841" s="12">
        <v>125511.94</v>
      </c>
      <c r="F1841" s="12">
        <v>127984.14</v>
      </c>
    </row>
    <row r="1842" spans="1:6">
      <c r="A1842" s="13" t="s">
        <v>1432</v>
      </c>
      <c r="B1842" s="14">
        <v>3.76</v>
      </c>
      <c r="C1842" s="11">
        <v>46461</v>
      </c>
      <c r="D1842" s="12">
        <v>270000</v>
      </c>
      <c r="E1842" s="12">
        <v>253245.26</v>
      </c>
      <c r="F1842" s="12">
        <v>256343.45</v>
      </c>
    </row>
    <row r="1843" spans="1:6">
      <c r="A1843" s="13" t="s">
        <v>1433</v>
      </c>
      <c r="B1843" s="14">
        <v>5</v>
      </c>
      <c r="C1843" s="11">
        <v>45927</v>
      </c>
      <c r="D1843" s="12">
        <v>210000</v>
      </c>
      <c r="E1843" s="12">
        <v>209848.8</v>
      </c>
      <c r="F1843" s="12">
        <v>208631.88</v>
      </c>
    </row>
    <row r="1844" spans="1:6">
      <c r="A1844" s="13" t="s">
        <v>1434</v>
      </c>
      <c r="B1844" s="14">
        <v>5.6</v>
      </c>
      <c r="C1844" s="11">
        <v>46277</v>
      </c>
      <c r="D1844" s="12">
        <v>230000</v>
      </c>
      <c r="E1844" s="12">
        <v>229963.2</v>
      </c>
      <c r="F1844" s="12">
        <v>230869.38</v>
      </c>
    </row>
    <row r="1845" spans="1:6">
      <c r="A1845" s="13" t="s">
        <v>1435</v>
      </c>
      <c r="B1845" s="14">
        <v>4.8099999999999996</v>
      </c>
      <c r="C1845" s="11">
        <v>46959</v>
      </c>
      <c r="D1845" s="12">
        <v>600000</v>
      </c>
      <c r="E1845" s="12">
        <v>600000</v>
      </c>
      <c r="F1845" s="12">
        <v>591710.87</v>
      </c>
    </row>
    <row r="1846" spans="1:6">
      <c r="A1846" s="13" t="s">
        <v>195</v>
      </c>
      <c r="B1846" s="14">
        <v>3.53</v>
      </c>
      <c r="C1846" s="11">
        <v>46836</v>
      </c>
      <c r="D1846" s="12">
        <v>610000</v>
      </c>
      <c r="E1846" s="12">
        <v>610000</v>
      </c>
      <c r="F1846" s="12">
        <v>581847.02</v>
      </c>
    </row>
    <row r="1847" spans="1:6">
      <c r="A1847" s="13" t="s">
        <v>1436</v>
      </c>
      <c r="B1847" s="14">
        <v>3.91</v>
      </c>
      <c r="C1847" s="11">
        <v>46137</v>
      </c>
      <c r="D1847" s="12">
        <v>620000</v>
      </c>
      <c r="E1847" s="12">
        <v>615978.5</v>
      </c>
      <c r="F1847" s="12">
        <v>610695.85</v>
      </c>
    </row>
    <row r="1848" spans="1:6">
      <c r="A1848" s="13" t="s">
        <v>1437</v>
      </c>
      <c r="B1848" s="14">
        <v>3.58</v>
      </c>
      <c r="C1848" s="11">
        <v>46895</v>
      </c>
      <c r="D1848" s="12">
        <v>210000</v>
      </c>
      <c r="E1848" s="12">
        <v>197536.5</v>
      </c>
      <c r="F1848" s="12">
        <v>200009.72</v>
      </c>
    </row>
    <row r="1849" spans="1:6">
      <c r="A1849" s="13" t="s">
        <v>1035</v>
      </c>
      <c r="B1849" s="14">
        <v>4.54</v>
      </c>
      <c r="C1849" s="11">
        <v>46249</v>
      </c>
      <c r="D1849" s="12">
        <v>140000</v>
      </c>
      <c r="E1849" s="12">
        <v>140000</v>
      </c>
      <c r="F1849" s="12">
        <v>138267.18</v>
      </c>
    </row>
    <row r="1850" spans="1:6">
      <c r="A1850" s="13" t="s">
        <v>1438</v>
      </c>
      <c r="B1850" s="14">
        <v>5.2</v>
      </c>
      <c r="C1850" s="11">
        <v>10981</v>
      </c>
      <c r="D1850" s="12">
        <v>210000</v>
      </c>
      <c r="E1850" s="12">
        <v>210000</v>
      </c>
      <c r="F1850" s="12">
        <v>209118.26</v>
      </c>
    </row>
    <row r="1851" spans="1:6">
      <c r="A1851" s="13" t="s">
        <v>1439</v>
      </c>
      <c r="B1851" s="14">
        <v>5.71</v>
      </c>
      <c r="C1851" s="11">
        <v>46865</v>
      </c>
      <c r="D1851" s="12">
        <v>320000</v>
      </c>
      <c r="E1851" s="12">
        <v>320000</v>
      </c>
      <c r="F1851" s="12">
        <v>322769.01</v>
      </c>
    </row>
    <row r="1852" spans="1:6">
      <c r="A1852" s="13" t="s">
        <v>1440</v>
      </c>
      <c r="B1852" s="14">
        <v>4</v>
      </c>
      <c r="C1852" s="11">
        <v>45809</v>
      </c>
      <c r="D1852" s="12">
        <v>70000</v>
      </c>
      <c r="E1852" s="12">
        <v>71032.5</v>
      </c>
      <c r="F1852" s="12">
        <v>68866.5</v>
      </c>
    </row>
    <row r="1853" spans="1:6">
      <c r="A1853" s="13" t="s">
        <v>1441</v>
      </c>
      <c r="B1853" s="14">
        <v>3</v>
      </c>
      <c r="C1853" s="11">
        <v>45550</v>
      </c>
      <c r="D1853" s="12">
        <v>650000</v>
      </c>
      <c r="E1853" s="12">
        <v>640691.19999999995</v>
      </c>
      <c r="F1853" s="12">
        <v>645989.44999999995</v>
      </c>
    </row>
    <row r="1854" spans="1:6">
      <c r="A1854" s="13" t="s">
        <v>1442</v>
      </c>
      <c r="B1854" s="14">
        <v>4.75</v>
      </c>
      <c r="C1854" s="11">
        <v>46157</v>
      </c>
      <c r="D1854" s="12">
        <v>410000</v>
      </c>
      <c r="E1854" s="12">
        <v>408655.2</v>
      </c>
      <c r="F1854" s="12">
        <v>405281.59</v>
      </c>
    </row>
    <row r="1855" spans="1:6">
      <c r="A1855" s="13" t="s">
        <v>1443</v>
      </c>
      <c r="B1855" s="14">
        <v>3.55</v>
      </c>
      <c r="C1855" s="11">
        <v>45823</v>
      </c>
      <c r="D1855" s="12">
        <v>29000</v>
      </c>
      <c r="E1855" s="12">
        <v>31088.58</v>
      </c>
      <c r="F1855" s="12">
        <v>28412.42</v>
      </c>
    </row>
    <row r="1856" spans="1:6">
      <c r="A1856" s="13" t="s">
        <v>1444</v>
      </c>
      <c r="B1856" s="14">
        <v>4.9000000000000004</v>
      </c>
      <c r="C1856" s="11">
        <v>47192</v>
      </c>
      <c r="D1856" s="12">
        <v>150000</v>
      </c>
      <c r="E1856" s="12">
        <v>149758.5</v>
      </c>
      <c r="F1856" s="12">
        <v>147962.75</v>
      </c>
    </row>
    <row r="1857" spans="1:6">
      <c r="A1857" s="13" t="s">
        <v>1445</v>
      </c>
      <c r="B1857" s="14">
        <v>5.4</v>
      </c>
      <c r="C1857" s="11">
        <v>46083</v>
      </c>
      <c r="D1857" s="12">
        <v>430000</v>
      </c>
      <c r="E1857" s="12">
        <v>430202.9</v>
      </c>
      <c r="F1857" s="12">
        <v>429585.42</v>
      </c>
    </row>
    <row r="1858" spans="1:6">
      <c r="A1858" s="13" t="s">
        <v>1446</v>
      </c>
      <c r="B1858" s="14">
        <v>3.9</v>
      </c>
      <c r="C1858" s="11">
        <v>45672</v>
      </c>
      <c r="D1858" s="12">
        <v>210000</v>
      </c>
      <c r="E1858" s="12">
        <v>228994.1</v>
      </c>
      <c r="F1858" s="12">
        <v>208003.63</v>
      </c>
    </row>
    <row r="1859" spans="1:6">
      <c r="A1859" s="13" t="s">
        <v>1447</v>
      </c>
      <c r="B1859" s="14">
        <v>5.35</v>
      </c>
      <c r="C1859" s="11">
        <v>45971</v>
      </c>
      <c r="D1859" s="12">
        <v>110000</v>
      </c>
      <c r="E1859" s="12">
        <v>109975.8</v>
      </c>
      <c r="F1859" s="12">
        <v>109925.81</v>
      </c>
    </row>
    <row r="1860" spans="1:6">
      <c r="A1860" s="13" t="s">
        <v>1448</v>
      </c>
      <c r="B1860" s="14">
        <v>3.9</v>
      </c>
      <c r="C1860" s="11">
        <v>46905</v>
      </c>
      <c r="D1860" s="12">
        <v>400000</v>
      </c>
      <c r="E1860" s="12">
        <v>381348</v>
      </c>
      <c r="F1860" s="12">
        <v>380572.47</v>
      </c>
    </row>
    <row r="1861" spans="1:6">
      <c r="A1861" s="13"/>
      <c r="B1861" s="14"/>
      <c r="C1861" s="11"/>
      <c r="D1861" s="12"/>
      <c r="E1861" s="12"/>
      <c r="F1861" s="12"/>
    </row>
    <row r="1862" spans="1:6">
      <c r="A1862" s="17" t="s">
        <v>196</v>
      </c>
      <c r="B1862" s="14"/>
      <c r="C1862" s="11"/>
      <c r="D1862" s="12"/>
      <c r="E1862" s="12"/>
      <c r="F1862" s="12"/>
    </row>
    <row r="1863" spans="1:6">
      <c r="A1863" s="13" t="s">
        <v>1449</v>
      </c>
      <c r="B1863" s="14">
        <v>0.95</v>
      </c>
      <c r="C1863" s="11">
        <v>46235</v>
      </c>
      <c r="D1863" s="12">
        <v>600000</v>
      </c>
      <c r="E1863" s="12">
        <v>531798</v>
      </c>
      <c r="F1863" s="12">
        <v>554228.88</v>
      </c>
    </row>
    <row r="1864" spans="1:6">
      <c r="A1864" s="13" t="s">
        <v>1450</v>
      </c>
      <c r="B1864" s="14">
        <v>1.21</v>
      </c>
      <c r="C1864" s="11">
        <v>45703</v>
      </c>
      <c r="D1864" s="12">
        <v>455000</v>
      </c>
      <c r="E1864" s="12">
        <v>455000</v>
      </c>
      <c r="F1864" s="12">
        <v>443853.41</v>
      </c>
    </row>
    <row r="1865" spans="1:6">
      <c r="A1865" s="13" t="s">
        <v>1451</v>
      </c>
      <c r="B1865" s="14">
        <v>1.1399999999999999</v>
      </c>
      <c r="C1865" s="11">
        <v>46813</v>
      </c>
      <c r="D1865" s="12">
        <v>500000</v>
      </c>
      <c r="E1865" s="12">
        <v>427020</v>
      </c>
      <c r="F1865" s="12">
        <v>443005.3</v>
      </c>
    </row>
    <row r="1866" spans="1:6">
      <c r="A1866" s="13" t="s">
        <v>1452</v>
      </c>
      <c r="B1866" s="14">
        <v>5</v>
      </c>
      <c r="C1866" s="11">
        <v>45703</v>
      </c>
      <c r="D1866" s="12">
        <v>500000</v>
      </c>
      <c r="E1866" s="12">
        <v>572095</v>
      </c>
      <c r="F1866" s="12">
        <v>499270.15</v>
      </c>
    </row>
    <row r="1867" spans="1:6">
      <c r="A1867" s="13" t="s">
        <v>1453</v>
      </c>
      <c r="B1867" s="14">
        <v>4.9800000000000004</v>
      </c>
      <c r="C1867" s="11">
        <v>46235</v>
      </c>
      <c r="D1867" s="12">
        <v>1325000</v>
      </c>
      <c r="E1867" s="12">
        <v>1325000</v>
      </c>
      <c r="F1867" s="12">
        <v>1325190.3999999999</v>
      </c>
    </row>
    <row r="1868" spans="1:6">
      <c r="A1868" s="13" t="s">
        <v>667</v>
      </c>
      <c r="B1868" s="14">
        <v>3.62</v>
      </c>
      <c r="C1868" s="11">
        <v>47150</v>
      </c>
      <c r="D1868" s="12">
        <v>612811.18000000005</v>
      </c>
      <c r="E1868" s="12">
        <v>612592.23</v>
      </c>
      <c r="F1868" s="12">
        <v>597868.88</v>
      </c>
    </row>
    <row r="1869" spans="1:6">
      <c r="A1869" s="13" t="s">
        <v>667</v>
      </c>
      <c r="B1869" s="14">
        <v>5.08</v>
      </c>
      <c r="C1869" s="11">
        <v>11475</v>
      </c>
      <c r="D1869" s="12">
        <v>579956.4</v>
      </c>
      <c r="E1869" s="12">
        <v>579956.4</v>
      </c>
      <c r="F1869" s="12">
        <v>575735.59</v>
      </c>
    </row>
    <row r="1870" spans="1:6">
      <c r="A1870" s="13" t="s">
        <v>1454</v>
      </c>
      <c r="B1870" s="14">
        <v>3.24</v>
      </c>
      <c r="C1870" s="11">
        <v>17777</v>
      </c>
      <c r="D1870" s="12">
        <v>40000</v>
      </c>
      <c r="E1870" s="12">
        <v>40000</v>
      </c>
      <c r="F1870" s="12">
        <v>38995.620000000003</v>
      </c>
    </row>
    <row r="1871" spans="1:6">
      <c r="A1871" s="13" t="s">
        <v>946</v>
      </c>
      <c r="B1871" s="14">
        <v>4.1100000000000003</v>
      </c>
      <c r="C1871" s="11">
        <v>11519</v>
      </c>
      <c r="D1871" s="12">
        <v>435222.11</v>
      </c>
      <c r="E1871" s="12">
        <v>435222.11</v>
      </c>
      <c r="F1871" s="12">
        <v>427395.82</v>
      </c>
    </row>
    <row r="1872" spans="1:6">
      <c r="A1872" s="13" t="s">
        <v>1455</v>
      </c>
      <c r="B1872" s="14">
        <v>2.31</v>
      </c>
      <c r="C1872" s="11">
        <v>45627</v>
      </c>
      <c r="D1872" s="12">
        <v>440000</v>
      </c>
      <c r="E1872" s="12">
        <v>440000</v>
      </c>
      <c r="F1872" s="12">
        <v>434118.21</v>
      </c>
    </row>
    <row r="1873" spans="1:6">
      <c r="A1873" s="13" t="s">
        <v>670</v>
      </c>
      <c r="B1873" s="14">
        <v>1.54</v>
      </c>
      <c r="C1873" s="11">
        <v>46461</v>
      </c>
      <c r="D1873" s="12">
        <v>500000</v>
      </c>
      <c r="E1873" s="12">
        <v>441060</v>
      </c>
      <c r="F1873" s="12">
        <v>457924.45</v>
      </c>
    </row>
    <row r="1874" spans="1:6">
      <c r="A1874" s="13" t="s">
        <v>670</v>
      </c>
      <c r="B1874" s="14">
        <v>2.74</v>
      </c>
      <c r="C1874" s="11">
        <v>46096</v>
      </c>
      <c r="D1874" s="12">
        <v>350000</v>
      </c>
      <c r="E1874" s="12">
        <v>350000</v>
      </c>
      <c r="F1874" s="12">
        <v>336387.59</v>
      </c>
    </row>
    <row r="1875" spans="1:6">
      <c r="A1875" s="13" t="s">
        <v>1456</v>
      </c>
      <c r="B1875" s="14">
        <v>5.89</v>
      </c>
      <c r="C1875" s="11">
        <v>46539</v>
      </c>
      <c r="D1875" s="12">
        <v>354579.37</v>
      </c>
      <c r="E1875" s="12">
        <v>398125.26</v>
      </c>
      <c r="F1875" s="12">
        <v>359298.5</v>
      </c>
    </row>
    <row r="1876" spans="1:6">
      <c r="A1876" s="13" t="s">
        <v>1457</v>
      </c>
      <c r="B1876" s="14">
        <v>1.42</v>
      </c>
      <c r="C1876" s="11">
        <v>46600</v>
      </c>
      <c r="D1876" s="12">
        <v>135000</v>
      </c>
      <c r="E1876" s="12">
        <v>119098.35</v>
      </c>
      <c r="F1876" s="12">
        <v>122365.15</v>
      </c>
    </row>
    <row r="1877" spans="1:6">
      <c r="A1877" s="13" t="s">
        <v>1458</v>
      </c>
      <c r="B1877" s="14">
        <v>1.5</v>
      </c>
      <c r="C1877" s="11">
        <v>46966</v>
      </c>
      <c r="D1877" s="12">
        <v>1000000</v>
      </c>
      <c r="E1877" s="12">
        <v>866360</v>
      </c>
      <c r="F1877" s="12">
        <v>884489</v>
      </c>
    </row>
    <row r="1878" spans="1:6">
      <c r="A1878" s="13" t="s">
        <v>1459</v>
      </c>
      <c r="B1878" s="14">
        <v>1.23</v>
      </c>
      <c r="C1878" s="11">
        <v>45597</v>
      </c>
      <c r="D1878" s="12">
        <v>200000</v>
      </c>
      <c r="E1878" s="12">
        <v>200000</v>
      </c>
      <c r="F1878" s="12">
        <v>197077.52</v>
      </c>
    </row>
    <row r="1879" spans="1:6">
      <c r="A1879" s="13" t="s">
        <v>1460</v>
      </c>
      <c r="B1879" s="14">
        <v>3.35</v>
      </c>
      <c r="C1879" s="11">
        <v>47300</v>
      </c>
      <c r="D1879" s="12">
        <v>600000</v>
      </c>
      <c r="E1879" s="12">
        <v>557184</v>
      </c>
      <c r="F1879" s="12">
        <v>565907.64</v>
      </c>
    </row>
    <row r="1880" spans="1:6">
      <c r="A1880" s="13" t="s">
        <v>1461</v>
      </c>
      <c r="B1880" s="14">
        <v>3.54</v>
      </c>
      <c r="C1880" s="11">
        <v>45839</v>
      </c>
      <c r="D1880" s="12">
        <v>442499.89</v>
      </c>
      <c r="E1880" s="12">
        <v>455157.95</v>
      </c>
      <c r="F1880" s="12">
        <v>439223.18</v>
      </c>
    </row>
    <row r="1881" spans="1:6">
      <c r="A1881" s="13"/>
      <c r="B1881" s="14"/>
      <c r="C1881" s="11"/>
      <c r="D1881" s="12"/>
      <c r="E1881" s="12"/>
      <c r="F1881" s="12"/>
    </row>
    <row r="1882" spans="1:6">
      <c r="A1882" s="17" t="s">
        <v>203</v>
      </c>
      <c r="E1882" s="18"/>
      <c r="F1882" s="18"/>
    </row>
    <row r="1883" spans="1:6">
      <c r="A1883" s="13" t="s">
        <v>1462</v>
      </c>
      <c r="B1883" s="14">
        <v>2.7</v>
      </c>
      <c r="C1883" s="11">
        <v>46254</v>
      </c>
      <c r="D1883" s="12">
        <v>280279.28999999998</v>
      </c>
      <c r="E1883" s="12">
        <v>133917.16</v>
      </c>
      <c r="F1883" s="12">
        <v>272371.07</v>
      </c>
    </row>
    <row r="1884" spans="1:6">
      <c r="A1884" s="13" t="s">
        <v>1463</v>
      </c>
      <c r="B1884" s="14">
        <v>5.27</v>
      </c>
      <c r="C1884" s="11">
        <v>19329</v>
      </c>
      <c r="D1884" s="12">
        <v>691182.83</v>
      </c>
      <c r="E1884" s="12">
        <v>687726.91</v>
      </c>
      <c r="F1884" s="12">
        <v>687616.8</v>
      </c>
    </row>
    <row r="1885" spans="1:6">
      <c r="A1885" s="13" t="s">
        <v>1464</v>
      </c>
      <c r="B1885" s="14">
        <v>4.6900000000000004</v>
      </c>
      <c r="C1885" s="11">
        <v>19238</v>
      </c>
      <c r="D1885" s="12">
        <v>414770.91</v>
      </c>
      <c r="E1885" s="12">
        <v>419566.69</v>
      </c>
      <c r="F1885" s="12">
        <v>405495.39</v>
      </c>
    </row>
    <row r="1886" spans="1:6">
      <c r="A1886" s="13" t="s">
        <v>217</v>
      </c>
      <c r="B1886" s="14">
        <v>5.5</v>
      </c>
      <c r="C1886" s="11">
        <v>15493</v>
      </c>
      <c r="D1886" s="12">
        <v>560.73</v>
      </c>
      <c r="E1886" s="12">
        <v>579.29</v>
      </c>
      <c r="F1886" s="12">
        <v>570.27</v>
      </c>
    </row>
    <row r="1887" spans="1:6">
      <c r="A1887" s="13" t="s">
        <v>217</v>
      </c>
      <c r="B1887" s="14">
        <v>6.02</v>
      </c>
      <c r="C1887" s="11">
        <v>15523</v>
      </c>
      <c r="D1887" s="12">
        <v>2284.6799999999998</v>
      </c>
      <c r="E1887" s="12">
        <v>2357.77</v>
      </c>
      <c r="F1887" s="12">
        <v>2304.4899999999998</v>
      </c>
    </row>
    <row r="1888" spans="1:6">
      <c r="A1888" s="13" t="s">
        <v>217</v>
      </c>
      <c r="B1888" s="14">
        <v>5.87</v>
      </c>
      <c r="C1888" s="11">
        <v>16681</v>
      </c>
      <c r="D1888" s="12">
        <v>218271.16</v>
      </c>
      <c r="E1888" s="12">
        <v>223105.52</v>
      </c>
      <c r="F1888" s="12">
        <v>222746.09</v>
      </c>
    </row>
    <row r="1889" spans="1:6">
      <c r="A1889" s="13" t="s">
        <v>217</v>
      </c>
      <c r="B1889" s="14">
        <v>7.13</v>
      </c>
      <c r="C1889" s="11">
        <v>15462</v>
      </c>
      <c r="D1889" s="12">
        <v>27192.45</v>
      </c>
      <c r="E1889" s="12">
        <v>28025.23</v>
      </c>
      <c r="F1889" s="12">
        <v>27436.54</v>
      </c>
    </row>
    <row r="1890" spans="1:6">
      <c r="A1890" s="13" t="s">
        <v>217</v>
      </c>
      <c r="B1890" s="14">
        <v>6</v>
      </c>
      <c r="C1890" s="11">
        <v>15493</v>
      </c>
      <c r="D1890" s="12">
        <v>248.64</v>
      </c>
      <c r="E1890" s="12">
        <v>255.92</v>
      </c>
      <c r="F1890" s="12">
        <v>251.01</v>
      </c>
    </row>
    <row r="1891" spans="1:6">
      <c r="A1891" s="13" t="s">
        <v>217</v>
      </c>
      <c r="B1891" s="14">
        <v>6.84</v>
      </c>
      <c r="C1891" s="11">
        <v>15523</v>
      </c>
      <c r="D1891" s="12">
        <v>9605.4599999999991</v>
      </c>
      <c r="E1891" s="12">
        <v>9876.73</v>
      </c>
      <c r="F1891" s="12">
        <v>9704.24</v>
      </c>
    </row>
    <row r="1892" spans="1:6">
      <c r="A1892" s="13" t="s">
        <v>217</v>
      </c>
      <c r="B1892" s="14">
        <v>6</v>
      </c>
      <c r="C1892" s="11">
        <v>15554</v>
      </c>
      <c r="D1892" s="12">
        <v>3526.98</v>
      </c>
      <c r="E1892" s="12">
        <v>3633.61</v>
      </c>
      <c r="F1892" s="12">
        <v>3558.37</v>
      </c>
    </row>
    <row r="1893" spans="1:6">
      <c r="A1893" s="13" t="s">
        <v>217</v>
      </c>
      <c r="B1893" s="14">
        <v>6</v>
      </c>
      <c r="C1893" s="11">
        <v>15615</v>
      </c>
      <c r="D1893" s="12">
        <v>34123.919999999998</v>
      </c>
      <c r="E1893" s="12">
        <v>35098.31</v>
      </c>
      <c r="F1893" s="12">
        <v>34855.9</v>
      </c>
    </row>
    <row r="1894" spans="1:6">
      <c r="A1894" s="13" t="s">
        <v>217</v>
      </c>
      <c r="B1894" s="14">
        <v>6.02</v>
      </c>
      <c r="C1894" s="11">
        <v>15646</v>
      </c>
      <c r="D1894" s="12">
        <v>20566.09</v>
      </c>
      <c r="E1894" s="12">
        <v>21089.89</v>
      </c>
      <c r="F1894" s="12">
        <v>20929.8</v>
      </c>
    </row>
    <row r="1895" spans="1:6">
      <c r="A1895" s="13" t="s">
        <v>217</v>
      </c>
      <c r="B1895" s="14">
        <v>7.37</v>
      </c>
      <c r="C1895" s="11">
        <v>15676</v>
      </c>
      <c r="D1895" s="12">
        <v>153803.49</v>
      </c>
      <c r="E1895" s="12">
        <v>157708.63</v>
      </c>
      <c r="F1895" s="12">
        <v>157064.94</v>
      </c>
    </row>
    <row r="1896" spans="1:6">
      <c r="A1896" s="13" t="s">
        <v>217</v>
      </c>
      <c r="B1896" s="14">
        <v>3.18</v>
      </c>
      <c r="C1896" s="11">
        <v>16377</v>
      </c>
      <c r="D1896" s="12">
        <v>41508.85</v>
      </c>
      <c r="E1896" s="12">
        <v>41959.6</v>
      </c>
      <c r="F1896" s="12">
        <v>41901.589999999997</v>
      </c>
    </row>
    <row r="1897" spans="1:6">
      <c r="A1897" s="13" t="s">
        <v>217</v>
      </c>
      <c r="B1897" s="14">
        <v>6.36</v>
      </c>
      <c r="C1897" s="11">
        <v>16650</v>
      </c>
      <c r="D1897" s="12">
        <v>46711.83</v>
      </c>
      <c r="E1897" s="12">
        <v>47744.73</v>
      </c>
      <c r="F1897" s="12">
        <v>47574.46</v>
      </c>
    </row>
    <row r="1898" spans="1:6">
      <c r="A1898" s="13" t="s">
        <v>217</v>
      </c>
      <c r="B1898" s="14">
        <v>2.76</v>
      </c>
      <c r="C1898" s="11">
        <v>16803</v>
      </c>
      <c r="D1898" s="12">
        <v>60284.55</v>
      </c>
      <c r="E1898" s="12">
        <v>60366.03</v>
      </c>
      <c r="F1898" s="12">
        <v>58395.55</v>
      </c>
    </row>
    <row r="1899" spans="1:6">
      <c r="A1899" s="13" t="s">
        <v>217</v>
      </c>
      <c r="B1899" s="14">
        <v>7.28</v>
      </c>
      <c r="C1899" s="11">
        <v>16834</v>
      </c>
      <c r="D1899" s="12">
        <v>39684.519999999997</v>
      </c>
      <c r="E1899" s="12">
        <v>40004.1</v>
      </c>
      <c r="F1899" s="12">
        <v>40496.99</v>
      </c>
    </row>
    <row r="1900" spans="1:6">
      <c r="A1900" s="13" t="s">
        <v>217</v>
      </c>
      <c r="B1900" s="14">
        <v>7.24</v>
      </c>
      <c r="C1900" s="11">
        <v>17076</v>
      </c>
      <c r="D1900" s="12">
        <v>231867.12</v>
      </c>
      <c r="E1900" s="12">
        <v>236851.59</v>
      </c>
      <c r="F1900" s="12">
        <v>236109.8</v>
      </c>
    </row>
    <row r="1901" spans="1:6">
      <c r="A1901" s="13" t="s">
        <v>217</v>
      </c>
      <c r="B1901" s="14">
        <v>7.29</v>
      </c>
      <c r="C1901" s="11">
        <v>17107</v>
      </c>
      <c r="D1901" s="12">
        <v>50688.07</v>
      </c>
      <c r="E1901" s="12">
        <v>52018.65</v>
      </c>
      <c r="F1901" s="12">
        <v>52379.56</v>
      </c>
    </row>
    <row r="1902" spans="1:6">
      <c r="A1902" s="13" t="s">
        <v>217</v>
      </c>
      <c r="B1902" s="14">
        <v>2.68</v>
      </c>
      <c r="C1902" s="11">
        <v>17472</v>
      </c>
      <c r="D1902" s="12">
        <v>115844.28</v>
      </c>
      <c r="E1902" s="12">
        <v>117591</v>
      </c>
      <c r="F1902" s="12">
        <v>116435.5</v>
      </c>
    </row>
    <row r="1903" spans="1:6">
      <c r="A1903" s="13" t="s">
        <v>217</v>
      </c>
      <c r="B1903" s="14">
        <v>3.3</v>
      </c>
      <c r="C1903" s="11">
        <v>18050</v>
      </c>
      <c r="D1903" s="12">
        <v>178074.7</v>
      </c>
      <c r="E1903" s="12">
        <v>181930.9</v>
      </c>
      <c r="F1903" s="12">
        <v>170920.03</v>
      </c>
    </row>
    <row r="1904" spans="1:6">
      <c r="A1904" s="13" t="s">
        <v>217</v>
      </c>
      <c r="B1904" s="14">
        <v>2.84</v>
      </c>
      <c r="C1904" s="11">
        <v>18295</v>
      </c>
      <c r="D1904" s="12">
        <v>196832.32</v>
      </c>
      <c r="E1904" s="12">
        <v>201291.82</v>
      </c>
      <c r="F1904" s="12">
        <v>185322.26</v>
      </c>
    </row>
    <row r="1905" spans="1:6">
      <c r="A1905" s="13" t="s">
        <v>217</v>
      </c>
      <c r="B1905" s="14">
        <v>2.09</v>
      </c>
      <c r="C1905" s="11">
        <v>18415</v>
      </c>
      <c r="D1905" s="12">
        <v>234652.66</v>
      </c>
      <c r="E1905" s="12">
        <v>243232.15</v>
      </c>
      <c r="F1905" s="12">
        <v>222105.28</v>
      </c>
    </row>
    <row r="1906" spans="1:6">
      <c r="A1906" s="13" t="s">
        <v>217</v>
      </c>
      <c r="B1906" s="14">
        <v>2.2400000000000002</v>
      </c>
      <c r="C1906" s="11">
        <v>18415</v>
      </c>
      <c r="D1906" s="12">
        <v>327319.31</v>
      </c>
      <c r="E1906" s="12">
        <v>341076.93</v>
      </c>
      <c r="F1906" s="12">
        <v>302353.09999999998</v>
      </c>
    </row>
    <row r="1907" spans="1:6">
      <c r="A1907" s="13" t="s">
        <v>217</v>
      </c>
      <c r="B1907" s="14">
        <v>6.18</v>
      </c>
      <c r="C1907" s="11">
        <v>17227</v>
      </c>
      <c r="D1907" s="12">
        <v>42223.72</v>
      </c>
      <c r="E1907" s="12">
        <v>42121.8</v>
      </c>
      <c r="F1907" s="12">
        <v>42940.97</v>
      </c>
    </row>
    <row r="1908" spans="1:6">
      <c r="A1908" s="13" t="s">
        <v>217</v>
      </c>
      <c r="B1908" s="14">
        <v>3.44</v>
      </c>
      <c r="C1908" s="11">
        <v>19176</v>
      </c>
      <c r="D1908" s="12">
        <v>448902.26</v>
      </c>
      <c r="E1908" s="12">
        <v>436592.52</v>
      </c>
      <c r="F1908" s="12">
        <v>421052.8</v>
      </c>
    </row>
    <row r="1909" spans="1:6">
      <c r="A1909" s="13" t="s">
        <v>217</v>
      </c>
      <c r="B1909" s="14">
        <v>4.26</v>
      </c>
      <c r="C1909" s="11">
        <v>19146</v>
      </c>
      <c r="D1909" s="12">
        <v>538375.71</v>
      </c>
      <c r="E1909" s="12">
        <v>541908.81000000006</v>
      </c>
      <c r="F1909" s="12">
        <v>520461.48</v>
      </c>
    </row>
    <row r="1910" spans="1:6">
      <c r="A1910" s="13" t="s">
        <v>217</v>
      </c>
      <c r="B1910" s="14">
        <v>4</v>
      </c>
      <c r="C1910" s="11">
        <v>19207</v>
      </c>
      <c r="D1910" s="12">
        <v>826020</v>
      </c>
      <c r="E1910" s="12">
        <v>823180.51</v>
      </c>
      <c r="F1910" s="12">
        <v>793297.18</v>
      </c>
    </row>
    <row r="1911" spans="1:6">
      <c r="A1911" s="13" t="s">
        <v>217</v>
      </c>
      <c r="B1911" s="14">
        <v>4.05</v>
      </c>
      <c r="C1911" s="11">
        <v>19238</v>
      </c>
      <c r="D1911" s="12">
        <v>1347084.14</v>
      </c>
      <c r="E1911" s="12">
        <v>1347610.35</v>
      </c>
      <c r="F1911" s="12">
        <v>1295733</v>
      </c>
    </row>
    <row r="1912" spans="1:6">
      <c r="A1912" s="13" t="s">
        <v>217</v>
      </c>
      <c r="B1912" s="14">
        <v>3</v>
      </c>
      <c r="C1912" s="11">
        <v>46296</v>
      </c>
      <c r="D1912" s="12">
        <v>130627.04</v>
      </c>
      <c r="E1912" s="12">
        <v>135586.79</v>
      </c>
      <c r="F1912" s="12">
        <v>127520.92</v>
      </c>
    </row>
    <row r="1913" spans="1:6">
      <c r="A1913" s="13" t="s">
        <v>217</v>
      </c>
      <c r="B1913" s="14">
        <v>3</v>
      </c>
      <c r="C1913" s="11">
        <v>46508</v>
      </c>
      <c r="D1913" s="12">
        <v>3219.85</v>
      </c>
      <c r="E1913" s="12">
        <v>3384.74</v>
      </c>
      <c r="F1913" s="12">
        <v>3128.04</v>
      </c>
    </row>
    <row r="1914" spans="1:6">
      <c r="A1914" s="13" t="s">
        <v>1465</v>
      </c>
      <c r="B1914" s="14">
        <v>5.0199999999999996</v>
      </c>
      <c r="C1914" s="11">
        <v>19603</v>
      </c>
      <c r="D1914" s="12">
        <v>1545387.69</v>
      </c>
      <c r="E1914" s="12">
        <v>1487314.91</v>
      </c>
      <c r="F1914" s="12">
        <v>1524906.61</v>
      </c>
    </row>
    <row r="1915" spans="1:6">
      <c r="A1915" s="13" t="s">
        <v>1466</v>
      </c>
      <c r="B1915" s="14">
        <v>4.74</v>
      </c>
      <c r="C1915" s="11">
        <v>46990</v>
      </c>
      <c r="D1915" s="12">
        <v>565000</v>
      </c>
      <c r="E1915" s="12">
        <v>552606.16</v>
      </c>
      <c r="F1915" s="12">
        <v>561426.71</v>
      </c>
    </row>
    <row r="1916" spans="1:6">
      <c r="A1916" s="13" t="s">
        <v>1466</v>
      </c>
      <c r="B1916" s="14">
        <v>1.24</v>
      </c>
      <c r="C1916" s="11">
        <v>18773</v>
      </c>
      <c r="D1916" s="12">
        <v>727043.83</v>
      </c>
      <c r="E1916" s="12">
        <v>734312.09</v>
      </c>
      <c r="F1916" s="12">
        <v>680792.72</v>
      </c>
    </row>
    <row r="1917" spans="1:6">
      <c r="A1917" s="13" t="s">
        <v>1467</v>
      </c>
      <c r="B1917" s="14">
        <v>4.8600000000000003</v>
      </c>
      <c r="C1917" s="11">
        <v>47051</v>
      </c>
      <c r="D1917" s="12">
        <v>570000</v>
      </c>
      <c r="E1917" s="12">
        <v>568362.39</v>
      </c>
      <c r="F1917" s="12">
        <v>569223.94999999995</v>
      </c>
    </row>
    <row r="1918" spans="1:6">
      <c r="A1918" s="13" t="s">
        <v>1468</v>
      </c>
      <c r="B1918" s="14">
        <v>6.17</v>
      </c>
      <c r="C1918" s="11">
        <v>16827</v>
      </c>
      <c r="D1918" s="12">
        <v>26123.31</v>
      </c>
      <c r="E1918" s="12">
        <v>26513.23</v>
      </c>
      <c r="F1918" s="12">
        <v>25976.98</v>
      </c>
    </row>
    <row r="1919" spans="1:6">
      <c r="A1919" s="13" t="s">
        <v>223</v>
      </c>
      <c r="B1919" s="14">
        <v>4.8499999999999996</v>
      </c>
      <c r="C1919" s="11">
        <v>47021</v>
      </c>
      <c r="D1919" s="12">
        <v>1670000</v>
      </c>
      <c r="E1919" s="12">
        <v>1616755.39</v>
      </c>
      <c r="F1919" s="12">
        <v>1666023.06</v>
      </c>
    </row>
    <row r="1920" spans="1:6">
      <c r="A1920" s="13" t="s">
        <v>225</v>
      </c>
      <c r="B1920" s="14">
        <v>3.5</v>
      </c>
      <c r="C1920" s="11">
        <v>46447</v>
      </c>
      <c r="D1920" s="12">
        <v>3651.42</v>
      </c>
      <c r="E1920" s="12">
        <v>3843.11</v>
      </c>
      <c r="F1920" s="12">
        <v>3553.87</v>
      </c>
    </row>
    <row r="1921" spans="1:6">
      <c r="A1921" s="13" t="s">
        <v>225</v>
      </c>
      <c r="B1921" s="14">
        <v>6.43</v>
      </c>
      <c r="C1921" s="11">
        <v>15462</v>
      </c>
      <c r="D1921" s="12">
        <v>44901.24</v>
      </c>
      <c r="E1921" s="12">
        <v>46334.22</v>
      </c>
      <c r="F1921" s="12">
        <v>45281.03</v>
      </c>
    </row>
    <row r="1922" spans="1:6">
      <c r="A1922" s="13" t="s">
        <v>1469</v>
      </c>
      <c r="B1922" s="14">
        <v>2.5</v>
      </c>
      <c r="C1922" s="11">
        <v>22184</v>
      </c>
      <c r="D1922" s="12">
        <v>363618.28</v>
      </c>
      <c r="E1922" s="12">
        <v>378812.83</v>
      </c>
      <c r="F1922" s="12">
        <v>323945.82</v>
      </c>
    </row>
    <row r="1923" spans="1:6">
      <c r="A1923" s="13" t="s">
        <v>1470</v>
      </c>
      <c r="B1923" s="14">
        <v>5.8</v>
      </c>
      <c r="C1923" s="11">
        <v>46685</v>
      </c>
      <c r="D1923" s="12">
        <v>1981962.38</v>
      </c>
      <c r="E1923" s="12">
        <v>1967871.87</v>
      </c>
      <c r="F1923" s="12">
        <v>1978630.11</v>
      </c>
    </row>
    <row r="1924" spans="1:6">
      <c r="A1924" s="13" t="s">
        <v>1471</v>
      </c>
      <c r="B1924" s="14">
        <v>6.99</v>
      </c>
      <c r="C1924" s="11">
        <v>16558</v>
      </c>
      <c r="D1924" s="12">
        <v>29998.959999999999</v>
      </c>
      <c r="E1924" s="12">
        <v>30791.119999999999</v>
      </c>
      <c r="F1924" s="12">
        <v>30518.240000000002</v>
      </c>
    </row>
    <row r="1925" spans="1:6">
      <c r="A1925" s="13" t="s">
        <v>1472</v>
      </c>
      <c r="B1925" s="14">
        <v>2</v>
      </c>
      <c r="C1925" s="11">
        <v>13028</v>
      </c>
      <c r="D1925" s="12">
        <v>735088.53</v>
      </c>
      <c r="E1925" s="12">
        <v>768110.09</v>
      </c>
      <c r="F1925" s="12">
        <v>650842.93999999994</v>
      </c>
    </row>
    <row r="1926" spans="1:6">
      <c r="A1926" s="13" t="s">
        <v>1473</v>
      </c>
      <c r="B1926" s="14">
        <v>3</v>
      </c>
      <c r="C1926" s="11">
        <v>12816</v>
      </c>
      <c r="D1926" s="12">
        <v>292221.67</v>
      </c>
      <c r="E1926" s="12">
        <v>301992.84000000003</v>
      </c>
      <c r="F1926" s="12">
        <v>271086.87</v>
      </c>
    </row>
    <row r="1927" spans="1:6">
      <c r="A1927" s="13" t="s">
        <v>1474</v>
      </c>
      <c r="B1927" s="14">
        <v>2.89</v>
      </c>
      <c r="C1927" s="11">
        <v>16862</v>
      </c>
      <c r="D1927" s="12">
        <v>56765.39</v>
      </c>
      <c r="E1927" s="12">
        <v>57049.32</v>
      </c>
      <c r="F1927" s="12">
        <v>54744.21</v>
      </c>
    </row>
    <row r="1928" spans="1:6">
      <c r="A1928" s="13" t="s">
        <v>1475</v>
      </c>
      <c r="B1928" s="14">
        <v>2</v>
      </c>
      <c r="C1928" s="11">
        <v>13028</v>
      </c>
      <c r="D1928" s="12">
        <v>1238617.97</v>
      </c>
      <c r="E1928" s="12">
        <v>1291162.48</v>
      </c>
      <c r="F1928" s="12">
        <v>1096641</v>
      </c>
    </row>
    <row r="1929" spans="1:6">
      <c r="A1929" s="13" t="s">
        <v>1476</v>
      </c>
      <c r="B1929" s="14">
        <v>2</v>
      </c>
      <c r="C1929" s="11">
        <v>13089</v>
      </c>
      <c r="D1929" s="12">
        <v>2890776.77</v>
      </c>
      <c r="E1929" s="12">
        <v>3011150.53</v>
      </c>
      <c r="F1929" s="12">
        <v>2559372.4300000002</v>
      </c>
    </row>
    <row r="1930" spans="1:6">
      <c r="A1930" s="13" t="s">
        <v>1477</v>
      </c>
      <c r="B1930" s="14">
        <v>2.6</v>
      </c>
      <c r="C1930" s="11">
        <v>19146</v>
      </c>
      <c r="D1930" s="12">
        <v>512941.47</v>
      </c>
      <c r="E1930" s="12">
        <v>491562.23</v>
      </c>
      <c r="F1930" s="12">
        <v>466853.96</v>
      </c>
    </row>
    <row r="1931" spans="1:6">
      <c r="A1931" s="13" t="s">
        <v>1478</v>
      </c>
      <c r="B1931" s="14">
        <v>3.07</v>
      </c>
      <c r="C1931" s="11">
        <v>19115</v>
      </c>
      <c r="D1931" s="12">
        <v>348138</v>
      </c>
      <c r="E1931" s="12">
        <v>342970.33</v>
      </c>
      <c r="F1931" s="12">
        <v>321432.67</v>
      </c>
    </row>
    <row r="1932" spans="1:6">
      <c r="A1932" s="13" t="s">
        <v>1479</v>
      </c>
      <c r="B1932" s="14">
        <v>5</v>
      </c>
      <c r="C1932" s="11">
        <v>12875</v>
      </c>
      <c r="D1932" s="12">
        <v>152128.20000000001</v>
      </c>
      <c r="E1932" s="12">
        <v>164952.16</v>
      </c>
      <c r="F1932" s="12">
        <v>150061.23000000001</v>
      </c>
    </row>
    <row r="1933" spans="1:6">
      <c r="A1933" s="13" t="s">
        <v>1480</v>
      </c>
      <c r="B1933" s="14">
        <v>3.1</v>
      </c>
      <c r="C1933" s="11">
        <v>46023</v>
      </c>
      <c r="D1933" s="12">
        <v>1200000</v>
      </c>
      <c r="E1933" s="12">
        <v>1159640.6299999999</v>
      </c>
      <c r="F1933" s="12">
        <v>1161284.8600000001</v>
      </c>
    </row>
    <row r="1934" spans="1:6">
      <c r="A1934" s="13" t="s">
        <v>1481</v>
      </c>
      <c r="B1934" s="14">
        <v>5.86</v>
      </c>
      <c r="C1934" s="11">
        <v>46631</v>
      </c>
      <c r="D1934" s="12">
        <v>1605731.98</v>
      </c>
      <c r="E1934" s="12">
        <v>1595947.06</v>
      </c>
      <c r="F1934" s="12">
        <v>1599288.77</v>
      </c>
    </row>
    <row r="1935" spans="1:6">
      <c r="A1935" s="13" t="s">
        <v>1482</v>
      </c>
      <c r="B1935" s="14">
        <v>6.86</v>
      </c>
      <c r="C1935" s="11">
        <v>15493</v>
      </c>
      <c r="D1935" s="12">
        <v>57228.92</v>
      </c>
      <c r="E1935" s="12">
        <v>58804.97</v>
      </c>
      <c r="F1935" s="12">
        <v>57712.55</v>
      </c>
    </row>
    <row r="1936" spans="1:6">
      <c r="A1936" s="13" t="s">
        <v>1483</v>
      </c>
      <c r="B1936" s="14">
        <v>7.08</v>
      </c>
      <c r="C1936" s="11">
        <v>15493</v>
      </c>
      <c r="D1936" s="12">
        <v>21797.09</v>
      </c>
      <c r="E1936" s="12">
        <v>22295.200000000001</v>
      </c>
      <c r="F1936" s="12">
        <v>22075.47</v>
      </c>
    </row>
    <row r="1937" spans="1:6">
      <c r="A1937" s="13" t="s">
        <v>1484</v>
      </c>
      <c r="B1937" s="14">
        <v>7.4</v>
      </c>
      <c r="C1937" s="11">
        <v>15585</v>
      </c>
      <c r="D1937" s="12">
        <v>18124.46</v>
      </c>
      <c r="E1937" s="12">
        <v>18073.48</v>
      </c>
      <c r="F1937" s="12">
        <v>18538.34</v>
      </c>
    </row>
    <row r="1938" spans="1:6">
      <c r="A1938" s="13" t="s">
        <v>1485</v>
      </c>
      <c r="B1938" s="14">
        <v>5.85</v>
      </c>
      <c r="C1938" s="11">
        <v>16407</v>
      </c>
      <c r="D1938" s="12">
        <v>91155.32</v>
      </c>
      <c r="E1938" s="12">
        <v>94060.89</v>
      </c>
      <c r="F1938" s="12">
        <v>93104.56</v>
      </c>
    </row>
    <row r="1939" spans="1:6">
      <c r="A1939" s="13" t="s">
        <v>1486</v>
      </c>
      <c r="B1939" s="14">
        <v>6.49</v>
      </c>
      <c r="C1939" s="11">
        <v>16528</v>
      </c>
      <c r="D1939" s="12">
        <v>35954.589999999997</v>
      </c>
      <c r="E1939" s="12">
        <v>36745.31</v>
      </c>
      <c r="F1939" s="12">
        <v>36811.550000000003</v>
      </c>
    </row>
    <row r="1940" spans="1:6">
      <c r="A1940" s="13" t="s">
        <v>1487</v>
      </c>
      <c r="B1940" s="14">
        <v>7.34</v>
      </c>
      <c r="C1940" s="11">
        <v>16984</v>
      </c>
      <c r="D1940" s="12">
        <v>79375.62</v>
      </c>
      <c r="E1940" s="12">
        <v>79589.55</v>
      </c>
      <c r="F1940" s="12">
        <v>81404.89</v>
      </c>
    </row>
    <row r="1941" spans="1:6">
      <c r="A1941" s="13" t="s">
        <v>1488</v>
      </c>
      <c r="B1941" s="14">
        <v>7.23</v>
      </c>
      <c r="C1941" s="11">
        <v>17107</v>
      </c>
      <c r="D1941" s="12">
        <v>56525.03</v>
      </c>
      <c r="E1941" s="12">
        <v>58114.81</v>
      </c>
      <c r="F1941" s="12">
        <v>57823.74</v>
      </c>
    </row>
    <row r="1942" spans="1:6">
      <c r="A1942" s="13" t="s">
        <v>1489</v>
      </c>
      <c r="B1942" s="14">
        <v>7.56</v>
      </c>
      <c r="C1942" s="11">
        <v>17137</v>
      </c>
      <c r="D1942" s="12">
        <v>76402.81</v>
      </c>
      <c r="E1942" s="12">
        <v>76259.570000000007</v>
      </c>
      <c r="F1942" s="12">
        <v>78406.14</v>
      </c>
    </row>
    <row r="1943" spans="1:6">
      <c r="A1943" s="13" t="s">
        <v>1490</v>
      </c>
      <c r="B1943" s="14">
        <v>7.12</v>
      </c>
      <c r="C1943" s="11">
        <v>17015</v>
      </c>
      <c r="D1943" s="12">
        <v>225004.09</v>
      </c>
      <c r="E1943" s="12">
        <v>231789.37</v>
      </c>
      <c r="F1943" s="12">
        <v>230225.99</v>
      </c>
    </row>
    <row r="1944" spans="1:6">
      <c r="A1944" s="13" t="s">
        <v>1491</v>
      </c>
      <c r="B1944" s="14">
        <v>2.72</v>
      </c>
      <c r="C1944" s="11">
        <v>17472</v>
      </c>
      <c r="D1944" s="12">
        <v>166365.93</v>
      </c>
      <c r="E1944" s="12">
        <v>168991.41</v>
      </c>
      <c r="F1944" s="12">
        <v>168349.76</v>
      </c>
    </row>
    <row r="1945" spans="1:6">
      <c r="A1945" s="13" t="s">
        <v>1492</v>
      </c>
      <c r="B1945" s="14">
        <v>2.63</v>
      </c>
      <c r="C1945" s="11">
        <v>17472</v>
      </c>
      <c r="D1945" s="12">
        <v>113005.1</v>
      </c>
      <c r="E1945" s="12">
        <v>114629.57</v>
      </c>
      <c r="F1945" s="12">
        <v>114462.98</v>
      </c>
    </row>
    <row r="1946" spans="1:6">
      <c r="A1946" s="13" t="s">
        <v>1493</v>
      </c>
      <c r="B1946" s="14">
        <v>2</v>
      </c>
      <c r="C1946" s="11">
        <v>13058</v>
      </c>
      <c r="D1946" s="12">
        <v>465621.72</v>
      </c>
      <c r="E1946" s="12">
        <v>486647.44</v>
      </c>
      <c r="F1946" s="12">
        <v>412263.82</v>
      </c>
    </row>
    <row r="1947" spans="1:6">
      <c r="A1947" s="13" t="s">
        <v>1494</v>
      </c>
      <c r="B1947" s="14">
        <v>5.89</v>
      </c>
      <c r="C1947" s="11">
        <v>47027</v>
      </c>
      <c r="D1947" s="12">
        <v>960000</v>
      </c>
      <c r="E1947" s="12">
        <v>952350</v>
      </c>
      <c r="F1947" s="12">
        <v>954666.57</v>
      </c>
    </row>
    <row r="1948" spans="1:6">
      <c r="A1948" s="13" t="s">
        <v>1495</v>
      </c>
      <c r="B1948" s="14">
        <v>2.46</v>
      </c>
      <c r="C1948" s="11">
        <v>19146</v>
      </c>
      <c r="D1948" s="12">
        <v>1011518.42</v>
      </c>
      <c r="E1948" s="12">
        <v>960547.4</v>
      </c>
      <c r="F1948" s="12">
        <v>916294.15</v>
      </c>
    </row>
    <row r="1949" spans="1:6">
      <c r="A1949" s="13" t="s">
        <v>1496</v>
      </c>
      <c r="B1949" s="14">
        <v>3.05</v>
      </c>
      <c r="C1949" s="11">
        <v>18111</v>
      </c>
      <c r="D1949" s="12">
        <v>214737.33</v>
      </c>
      <c r="E1949" s="12">
        <v>218444.9</v>
      </c>
      <c r="F1949" s="12">
        <v>205391.79</v>
      </c>
    </row>
    <row r="1950" spans="1:6">
      <c r="A1950" s="13" t="s">
        <v>1497</v>
      </c>
      <c r="B1950" s="14">
        <v>3.02</v>
      </c>
      <c r="C1950" s="11">
        <v>18111</v>
      </c>
      <c r="D1950" s="12">
        <v>120949.92</v>
      </c>
      <c r="E1950" s="12">
        <v>123671.31</v>
      </c>
      <c r="F1950" s="12">
        <v>115629.33</v>
      </c>
    </row>
    <row r="1951" spans="1:6">
      <c r="A1951" s="13" t="s">
        <v>1498</v>
      </c>
      <c r="B1951" s="14">
        <v>2.77</v>
      </c>
      <c r="C1951" s="11">
        <v>18203</v>
      </c>
      <c r="D1951" s="12">
        <v>283718.14</v>
      </c>
      <c r="E1951" s="12">
        <v>288062.58</v>
      </c>
      <c r="F1951" s="12">
        <v>269029.67</v>
      </c>
    </row>
    <row r="1952" spans="1:6">
      <c r="A1952" s="13" t="s">
        <v>1499</v>
      </c>
      <c r="B1952" s="14">
        <v>2.68</v>
      </c>
      <c r="C1952" s="11">
        <v>18264</v>
      </c>
      <c r="D1952" s="12">
        <v>290399.95</v>
      </c>
      <c r="E1952" s="12">
        <v>293973.24</v>
      </c>
      <c r="F1952" s="12">
        <v>274212.2</v>
      </c>
    </row>
    <row r="1953" spans="1:6">
      <c r="A1953" s="13" t="s">
        <v>1500</v>
      </c>
      <c r="B1953" s="14">
        <v>2.74</v>
      </c>
      <c r="C1953" s="11">
        <v>18264</v>
      </c>
      <c r="D1953" s="12">
        <v>232440.27</v>
      </c>
      <c r="E1953" s="12">
        <v>234973.88</v>
      </c>
      <c r="F1953" s="12">
        <v>219471.71</v>
      </c>
    </row>
    <row r="1954" spans="1:6">
      <c r="A1954" s="13" t="s">
        <v>1501</v>
      </c>
      <c r="B1954" s="14">
        <v>4.0199999999999996</v>
      </c>
      <c r="C1954" s="11">
        <v>46844</v>
      </c>
      <c r="D1954" s="12">
        <v>1390000</v>
      </c>
      <c r="E1954" s="12">
        <v>1325549.6100000001</v>
      </c>
      <c r="F1954" s="12">
        <v>1349144.13</v>
      </c>
    </row>
    <row r="1955" spans="1:6">
      <c r="A1955" s="13" t="s">
        <v>1502</v>
      </c>
      <c r="B1955" s="14">
        <v>4.79</v>
      </c>
      <c r="C1955" s="11">
        <v>46813</v>
      </c>
      <c r="D1955" s="12">
        <v>2780000</v>
      </c>
      <c r="E1955" s="12">
        <v>2755783.59</v>
      </c>
      <c r="F1955" s="12">
        <v>2762168.64</v>
      </c>
    </row>
    <row r="1956" spans="1:6">
      <c r="A1956" s="13" t="s">
        <v>1503</v>
      </c>
      <c r="B1956" s="14">
        <v>4.92</v>
      </c>
      <c r="C1956" s="11">
        <v>47027</v>
      </c>
      <c r="D1956" s="12">
        <v>1600000</v>
      </c>
      <c r="E1956" s="12">
        <v>1580375</v>
      </c>
      <c r="F1956" s="12">
        <v>1602833.47</v>
      </c>
    </row>
    <row r="1957" spans="1:6">
      <c r="A1957" s="13" t="s">
        <v>1504</v>
      </c>
      <c r="B1957" s="14">
        <v>5.38</v>
      </c>
      <c r="C1957" s="11">
        <v>47027</v>
      </c>
      <c r="D1957" s="12">
        <v>1370000</v>
      </c>
      <c r="E1957" s="12">
        <v>1377010.55</v>
      </c>
      <c r="F1957" s="12">
        <v>1397433.28</v>
      </c>
    </row>
    <row r="1958" spans="1:6">
      <c r="A1958" s="13" t="s">
        <v>1505</v>
      </c>
      <c r="B1958" s="14">
        <v>5.54</v>
      </c>
      <c r="C1958" s="11">
        <v>46722</v>
      </c>
      <c r="D1958" s="12">
        <v>1210000</v>
      </c>
      <c r="E1958" s="12">
        <v>1207683.98</v>
      </c>
      <c r="F1958" s="12">
        <v>1233597.4399999999</v>
      </c>
    </row>
    <row r="1959" spans="1:6">
      <c r="A1959" s="13" t="s">
        <v>1506</v>
      </c>
      <c r="B1959" s="14">
        <v>3.62</v>
      </c>
      <c r="C1959" s="11">
        <v>19176</v>
      </c>
      <c r="D1959" s="12">
        <v>277449.46000000002</v>
      </c>
      <c r="E1959" s="12">
        <v>271922.15000000002</v>
      </c>
      <c r="F1959" s="12">
        <v>262918.77</v>
      </c>
    </row>
    <row r="1960" spans="1:6">
      <c r="A1960" s="13" t="s">
        <v>1507</v>
      </c>
      <c r="B1960" s="14">
        <v>4.0999999999999996</v>
      </c>
      <c r="C1960" s="11">
        <v>19207</v>
      </c>
      <c r="D1960" s="12">
        <v>908508.19</v>
      </c>
      <c r="E1960" s="12">
        <v>908579.16</v>
      </c>
      <c r="F1960" s="12">
        <v>876662.25</v>
      </c>
    </row>
    <row r="1961" spans="1:6">
      <c r="A1961" s="13" t="s">
        <v>1508</v>
      </c>
      <c r="B1961" s="14">
        <v>3.97</v>
      </c>
      <c r="C1961" s="11">
        <v>19238</v>
      </c>
      <c r="D1961" s="12">
        <v>1289953.7</v>
      </c>
      <c r="E1961" s="12">
        <v>1291969.26</v>
      </c>
      <c r="F1961" s="12">
        <v>1239539.2</v>
      </c>
    </row>
    <row r="1962" spans="1:6">
      <c r="A1962" s="13" t="s">
        <v>1509</v>
      </c>
      <c r="B1962" s="14">
        <v>3.8</v>
      </c>
      <c r="C1962" s="11">
        <v>19146</v>
      </c>
      <c r="D1962" s="12">
        <v>577151.53</v>
      </c>
      <c r="E1962" s="12">
        <v>577647.53</v>
      </c>
      <c r="F1962" s="12">
        <v>550957.54</v>
      </c>
    </row>
    <row r="1963" spans="1:6">
      <c r="A1963" s="13" t="s">
        <v>1510</v>
      </c>
      <c r="B1963" s="14">
        <v>4.72</v>
      </c>
      <c r="C1963" s="11">
        <v>19268</v>
      </c>
      <c r="D1963" s="12">
        <v>1324325.93</v>
      </c>
      <c r="E1963" s="12">
        <v>1292562.8</v>
      </c>
      <c r="F1963" s="12">
        <v>1299557.8600000001</v>
      </c>
    </row>
    <row r="1964" spans="1:6">
      <c r="A1964" s="13" t="s">
        <v>1511</v>
      </c>
      <c r="B1964" s="14">
        <v>5.12</v>
      </c>
      <c r="C1964" s="11">
        <v>19299</v>
      </c>
      <c r="D1964" s="12">
        <v>5266127.37</v>
      </c>
      <c r="E1964" s="12">
        <v>5212026.1500000004</v>
      </c>
      <c r="F1964" s="12">
        <v>5222678.29</v>
      </c>
    </row>
    <row r="1965" spans="1:6">
      <c r="A1965" s="13" t="s">
        <v>1512</v>
      </c>
      <c r="B1965" s="14">
        <v>5.09</v>
      </c>
      <c r="C1965" s="11">
        <v>47119</v>
      </c>
      <c r="D1965" s="12">
        <v>810000</v>
      </c>
      <c r="E1965" s="12">
        <v>821865.23</v>
      </c>
      <c r="F1965" s="12">
        <v>815440.25</v>
      </c>
    </row>
    <row r="1966" spans="1:6">
      <c r="A1966" s="13" t="s">
        <v>1513</v>
      </c>
      <c r="B1966" s="14">
        <v>5.15</v>
      </c>
      <c r="C1966" s="11">
        <v>19511</v>
      </c>
      <c r="D1966" s="12">
        <v>1563253.79</v>
      </c>
      <c r="E1966" s="12">
        <v>1520569.63</v>
      </c>
      <c r="F1966" s="12">
        <v>1550082.91</v>
      </c>
    </row>
    <row r="1967" spans="1:6">
      <c r="A1967" s="13" t="s">
        <v>1514</v>
      </c>
      <c r="B1967" s="14">
        <v>2.5</v>
      </c>
      <c r="C1967" s="11">
        <v>46357</v>
      </c>
      <c r="D1967" s="12">
        <v>72546.41</v>
      </c>
      <c r="E1967" s="12">
        <v>73781.990000000005</v>
      </c>
      <c r="F1967" s="12">
        <v>70261.37</v>
      </c>
    </row>
    <row r="1968" spans="1:6">
      <c r="A1968" s="13" t="s">
        <v>1515</v>
      </c>
      <c r="B1968" s="14">
        <v>2.5</v>
      </c>
      <c r="C1968" s="11">
        <v>46600</v>
      </c>
      <c r="D1968" s="12">
        <v>81466.61</v>
      </c>
      <c r="E1968" s="12">
        <v>83006.820000000007</v>
      </c>
      <c r="F1968" s="12">
        <v>78344.960000000006</v>
      </c>
    </row>
    <row r="1969" spans="1:6">
      <c r="A1969" s="13" t="s">
        <v>1516</v>
      </c>
      <c r="B1969" s="14">
        <v>3</v>
      </c>
      <c r="C1969" s="11">
        <v>46631</v>
      </c>
      <c r="D1969" s="12">
        <v>80108.210000000006</v>
      </c>
      <c r="E1969" s="12">
        <v>82962.070000000007</v>
      </c>
      <c r="F1969" s="12">
        <v>77551.490000000005</v>
      </c>
    </row>
    <row r="1970" spans="1:6">
      <c r="A1970" s="13" t="s">
        <v>1517</v>
      </c>
      <c r="B1970" s="14">
        <v>4</v>
      </c>
      <c r="C1970" s="11">
        <v>12451</v>
      </c>
      <c r="D1970" s="12">
        <v>55281.16</v>
      </c>
      <c r="E1970" s="12">
        <v>57228.94</v>
      </c>
      <c r="F1970" s="12">
        <v>53752.5</v>
      </c>
    </row>
    <row r="1971" spans="1:6">
      <c r="A1971" s="13" t="s">
        <v>1518</v>
      </c>
      <c r="B1971" s="14">
        <v>4</v>
      </c>
      <c r="C1971" s="11">
        <v>12451</v>
      </c>
      <c r="D1971" s="12">
        <v>38828.32</v>
      </c>
      <c r="E1971" s="12">
        <v>40123.620000000003</v>
      </c>
      <c r="F1971" s="12">
        <v>37625.57</v>
      </c>
    </row>
    <row r="1972" spans="1:6">
      <c r="A1972" s="13" t="s">
        <v>1519</v>
      </c>
      <c r="B1972" s="14">
        <v>5.85</v>
      </c>
      <c r="C1972" s="11">
        <v>16650</v>
      </c>
      <c r="D1972" s="12">
        <v>18193.48</v>
      </c>
      <c r="E1972" s="12">
        <v>18573.7</v>
      </c>
      <c r="F1972" s="12">
        <v>18532.34</v>
      </c>
    </row>
    <row r="1973" spans="1:6">
      <c r="A1973" s="13" t="s">
        <v>1520</v>
      </c>
      <c r="B1973" s="14">
        <v>6.09</v>
      </c>
      <c r="C1973" s="11">
        <v>10990</v>
      </c>
      <c r="D1973" s="12">
        <v>1510000</v>
      </c>
      <c r="E1973" s="12">
        <v>1509698</v>
      </c>
      <c r="F1973" s="12">
        <v>1498446.16</v>
      </c>
    </row>
    <row r="1974" spans="1:6">
      <c r="A1974" s="13" t="s">
        <v>1521</v>
      </c>
      <c r="B1974" s="14">
        <v>5.33</v>
      </c>
      <c r="C1974" s="11">
        <v>47088</v>
      </c>
      <c r="D1974" s="12">
        <v>970000</v>
      </c>
      <c r="E1974" s="12">
        <v>972993.36</v>
      </c>
      <c r="F1974" s="12">
        <v>988456.84</v>
      </c>
    </row>
    <row r="1975" spans="1:6">
      <c r="A1975" s="13" t="s">
        <v>1522</v>
      </c>
      <c r="B1975" s="14">
        <v>5.18</v>
      </c>
      <c r="C1975" s="11">
        <v>47088</v>
      </c>
      <c r="D1975" s="12">
        <v>420000</v>
      </c>
      <c r="E1975" s="12">
        <v>421181.25</v>
      </c>
      <c r="F1975" s="12">
        <v>425457.8</v>
      </c>
    </row>
    <row r="1976" spans="1:6">
      <c r="A1976" s="13" t="s">
        <v>1523</v>
      </c>
      <c r="B1976" s="14">
        <v>2.5</v>
      </c>
      <c r="C1976" s="11">
        <v>21879</v>
      </c>
      <c r="D1976" s="12">
        <v>373002.21</v>
      </c>
      <c r="E1976" s="12">
        <v>393138.49</v>
      </c>
      <c r="F1976" s="12">
        <v>321840.48</v>
      </c>
    </row>
    <row r="1977" spans="1:6">
      <c r="A1977" s="13" t="s">
        <v>1523</v>
      </c>
      <c r="B1977" s="14">
        <v>2.5</v>
      </c>
      <c r="C1977" s="11">
        <v>22061</v>
      </c>
      <c r="D1977" s="12">
        <v>344455.96</v>
      </c>
      <c r="E1977" s="12">
        <v>360692.6</v>
      </c>
      <c r="F1977" s="18">
        <v>309315.28999999998</v>
      </c>
    </row>
    <row r="1978" spans="1:6">
      <c r="A1978" s="13" t="s">
        <v>1523</v>
      </c>
      <c r="B1978" s="14">
        <v>2.5</v>
      </c>
      <c r="C1978" s="11">
        <v>22061</v>
      </c>
      <c r="D1978" s="12">
        <v>304723.88</v>
      </c>
      <c r="E1978" s="12">
        <v>320905.71000000002</v>
      </c>
      <c r="F1978" s="18">
        <v>262555.52000000002</v>
      </c>
    </row>
    <row r="1979" spans="1:6">
      <c r="A1979" s="13" t="s">
        <v>1524</v>
      </c>
      <c r="B1979" s="14">
        <v>6.34</v>
      </c>
      <c r="C1979" s="11">
        <v>24127</v>
      </c>
      <c r="D1979" s="12">
        <v>179924.24</v>
      </c>
      <c r="E1979" s="12">
        <v>181962.41</v>
      </c>
      <c r="F1979" s="18">
        <v>180443.61</v>
      </c>
    </row>
    <row r="1980" spans="1:6">
      <c r="A1980" s="13" t="s">
        <v>1525</v>
      </c>
      <c r="B1980" s="14">
        <v>6.06</v>
      </c>
      <c r="C1980" s="11">
        <v>21264</v>
      </c>
      <c r="D1980" s="12">
        <v>56589.49</v>
      </c>
      <c r="E1980" s="12">
        <v>56815.17</v>
      </c>
      <c r="F1980" s="18">
        <v>56545.16</v>
      </c>
    </row>
    <row r="1981" spans="1:6">
      <c r="A1981" s="13" t="s">
        <v>967</v>
      </c>
      <c r="B1981" s="14">
        <v>2.38</v>
      </c>
      <c r="C1981" s="11">
        <v>45762</v>
      </c>
      <c r="D1981" s="12">
        <v>129000</v>
      </c>
      <c r="E1981" s="12">
        <v>129092.88</v>
      </c>
      <c r="F1981" s="18">
        <v>124248.46</v>
      </c>
    </row>
    <row r="1982" spans="1:6">
      <c r="A1982" s="13" t="s">
        <v>696</v>
      </c>
      <c r="B1982" s="14">
        <v>3.88</v>
      </c>
      <c r="C1982" s="11">
        <v>11110</v>
      </c>
      <c r="D1982" s="12">
        <v>126621.47</v>
      </c>
      <c r="E1982" s="12">
        <v>129203.36</v>
      </c>
      <c r="F1982" s="18">
        <v>122727.35</v>
      </c>
    </row>
    <row r="1983" spans="1:6">
      <c r="A1983" s="13" t="s">
        <v>696</v>
      </c>
      <c r="B1983" s="14">
        <v>4.1399999999999997</v>
      </c>
      <c r="C1983" s="11">
        <v>10990</v>
      </c>
      <c r="D1983" s="12">
        <v>150283.32</v>
      </c>
      <c r="E1983" s="12">
        <v>154363.26999999999</v>
      </c>
      <c r="F1983" s="18">
        <v>144817.65</v>
      </c>
    </row>
    <row r="1984" spans="1:6">
      <c r="A1984" s="13" t="s">
        <v>1526</v>
      </c>
      <c r="B1984" s="14">
        <v>0</v>
      </c>
      <c r="C1984" s="11">
        <v>45952</v>
      </c>
      <c r="D1984" s="12">
        <v>770000</v>
      </c>
      <c r="E1984" s="12">
        <v>770000</v>
      </c>
      <c r="F1984" s="18">
        <v>843250.97</v>
      </c>
    </row>
    <row r="1985" spans="1:6">
      <c r="A1985" s="13"/>
      <c r="B1985" s="14"/>
      <c r="C1985" s="11"/>
      <c r="D1985" s="12"/>
      <c r="E1985" s="12"/>
      <c r="F1985" s="18"/>
    </row>
    <row r="1986" spans="1:6">
      <c r="A1986" s="17" t="s">
        <v>486</v>
      </c>
      <c r="B1986" s="14"/>
      <c r="C1986" s="11"/>
      <c r="D1986" s="12"/>
      <c r="E1986" s="12"/>
      <c r="F1986" s="12"/>
    </row>
    <row r="1987" spans="1:6">
      <c r="A1987" s="13" t="s">
        <v>487</v>
      </c>
      <c r="B1987" s="14">
        <v>4.63</v>
      </c>
      <c r="C1987" s="11">
        <v>46310</v>
      </c>
      <c r="D1987" s="12">
        <v>1610000</v>
      </c>
      <c r="E1987" s="12">
        <v>1597615.94</v>
      </c>
      <c r="F1987" s="12">
        <v>1608553.51</v>
      </c>
    </row>
    <row r="1988" spans="1:6">
      <c r="A1988" s="13" t="s">
        <v>487</v>
      </c>
      <c r="B1988" s="14">
        <v>4.38</v>
      </c>
      <c r="C1988" s="11">
        <v>46371</v>
      </c>
      <c r="D1988" s="12">
        <v>10470000</v>
      </c>
      <c r="E1988" s="12">
        <v>10554904.41</v>
      </c>
      <c r="F1988" s="12">
        <v>10409879.27</v>
      </c>
    </row>
    <row r="1989" spans="1:6">
      <c r="A1989" s="13" t="s">
        <v>487</v>
      </c>
      <c r="B1989" s="14">
        <v>4</v>
      </c>
      <c r="C1989" s="11">
        <v>46402</v>
      </c>
      <c r="D1989" s="12">
        <v>4300000</v>
      </c>
      <c r="E1989" s="12">
        <v>4303294.87</v>
      </c>
      <c r="F1989" s="12">
        <v>4237515.63</v>
      </c>
    </row>
    <row r="1990" spans="1:6">
      <c r="A1990" s="13" t="s">
        <v>487</v>
      </c>
      <c r="B1990" s="14">
        <v>4</v>
      </c>
      <c r="C1990" s="11">
        <v>47149</v>
      </c>
      <c r="D1990" s="12">
        <v>1650000</v>
      </c>
      <c r="E1990" s="12">
        <v>1648394.2</v>
      </c>
      <c r="F1990" s="12">
        <v>1624605.48</v>
      </c>
    </row>
    <row r="1991" spans="1:6">
      <c r="A1991" s="13" t="s">
        <v>487</v>
      </c>
      <c r="B1991" s="14">
        <v>4.13</v>
      </c>
      <c r="C1991" s="11">
        <v>46433</v>
      </c>
      <c r="D1991" s="12">
        <v>9275000</v>
      </c>
      <c r="E1991" s="12">
        <v>9227378.9199999999</v>
      </c>
      <c r="F1991" s="12">
        <v>9168482.3800000008</v>
      </c>
    </row>
    <row r="1992" spans="1:6">
      <c r="A1992" s="13" t="s">
        <v>487</v>
      </c>
      <c r="B1992" s="14">
        <v>4.5</v>
      </c>
      <c r="C1992" s="11">
        <v>46492</v>
      </c>
      <c r="D1992" s="12">
        <v>7695000</v>
      </c>
      <c r="E1992" s="12">
        <v>7646230.6699999999</v>
      </c>
      <c r="F1992" s="12">
        <v>7683577.7000000002</v>
      </c>
    </row>
    <row r="1993" spans="1:6">
      <c r="A1993" s="13" t="s">
        <v>487</v>
      </c>
      <c r="B1993" s="14">
        <v>4.5</v>
      </c>
      <c r="C1993" s="11">
        <v>46522</v>
      </c>
      <c r="D1993" s="12">
        <v>5485000</v>
      </c>
      <c r="E1993" s="12">
        <v>5466166.4199999999</v>
      </c>
      <c r="F1993" s="12">
        <v>5477715.2599999998</v>
      </c>
    </row>
    <row r="1994" spans="1:6">
      <c r="A1994" s="13" t="s">
        <v>1527</v>
      </c>
      <c r="B1994" s="14">
        <v>4.63</v>
      </c>
      <c r="C1994" s="11">
        <v>46553</v>
      </c>
      <c r="D1994" s="12">
        <v>8360000</v>
      </c>
      <c r="E1994" s="12">
        <v>8388205.3499999996</v>
      </c>
      <c r="F1994" s="12">
        <v>8384165.5800000001</v>
      </c>
    </row>
    <row r="1995" spans="1:6">
      <c r="A1995" s="13" t="s">
        <v>1528</v>
      </c>
      <c r="B1995" s="14">
        <v>4.38</v>
      </c>
      <c r="C1995" s="11">
        <v>46249</v>
      </c>
      <c r="D1995" s="12">
        <v>1255000</v>
      </c>
      <c r="E1995" s="12">
        <v>1245130.54</v>
      </c>
      <c r="F1995" s="12">
        <v>1246764.06</v>
      </c>
    </row>
    <row r="1996" spans="1:6">
      <c r="A1996" s="13" t="s">
        <v>1529</v>
      </c>
      <c r="B1996" s="14">
        <v>4.63</v>
      </c>
      <c r="C1996" s="11">
        <v>46341</v>
      </c>
      <c r="D1996" s="12">
        <v>1830000</v>
      </c>
      <c r="E1996" s="12">
        <v>1821142.07</v>
      </c>
      <c r="F1996" s="12">
        <v>1829142.19</v>
      </c>
    </row>
    <row r="1997" spans="1:6">
      <c r="A1997" s="13" t="s">
        <v>488</v>
      </c>
      <c r="B1997" s="14">
        <v>4.25</v>
      </c>
      <c r="C1997" s="11">
        <v>46461</v>
      </c>
      <c r="D1997" s="12">
        <v>7490000</v>
      </c>
      <c r="E1997" s="12">
        <v>7459862.2000000002</v>
      </c>
      <c r="F1997" s="12">
        <v>7430021.5</v>
      </c>
    </row>
    <row r="1998" spans="1:6">
      <c r="A1998" s="13" t="s">
        <v>1530</v>
      </c>
      <c r="B1998" s="14">
        <v>4.5</v>
      </c>
      <c r="C1998" s="11">
        <v>46218</v>
      </c>
      <c r="D1998" s="12">
        <v>1725000</v>
      </c>
      <c r="E1998" s="12">
        <v>1736865.15</v>
      </c>
      <c r="F1998" s="12">
        <v>1717587.88</v>
      </c>
    </row>
    <row r="1999" spans="1:6">
      <c r="A1999" s="13"/>
      <c r="B1999" s="14"/>
      <c r="C1999" s="11"/>
      <c r="D1999" s="12"/>
      <c r="E1999" s="12"/>
      <c r="F1999" s="12"/>
    </row>
    <row r="2000" spans="1:6">
      <c r="A2000" s="17" t="s">
        <v>493</v>
      </c>
      <c r="B2000" s="14"/>
      <c r="C2000" s="11"/>
      <c r="D2000" s="12"/>
      <c r="E2000" s="12"/>
      <c r="F2000" s="12"/>
    </row>
    <row r="2001" spans="1:6" ht="15">
      <c r="A2001" s="13" t="s">
        <v>494</v>
      </c>
      <c r="B2001" s="14">
        <v>5.17</v>
      </c>
      <c r="C2001" s="11"/>
      <c r="D2001" s="12">
        <v>1222499.26</v>
      </c>
      <c r="E2001" s="15">
        <v>1222499.26</v>
      </c>
      <c r="F2001" s="15">
        <v>1222499.26</v>
      </c>
    </row>
    <row r="2002" spans="1:6">
      <c r="A2002" s="13" t="s">
        <v>1531</v>
      </c>
      <c r="B2002" s="14"/>
      <c r="C2002" s="11"/>
      <c r="D2002" s="12"/>
      <c r="E2002" s="12">
        <v>335745702.30000001</v>
      </c>
      <c r="F2002" s="12">
        <v>333084058.69999999</v>
      </c>
    </row>
    <row r="2003" spans="1:6">
      <c r="A2003" s="13"/>
      <c r="B2003" s="14"/>
      <c r="C2003" s="11"/>
      <c r="D2003" s="12"/>
      <c r="E2003" s="12"/>
      <c r="F2003" s="12"/>
    </row>
    <row r="2004" spans="1:6">
      <c r="A2004" s="10" t="s">
        <v>1532</v>
      </c>
      <c r="B2004" s="14"/>
      <c r="C2004" s="11"/>
      <c r="D2004" s="12"/>
      <c r="E2004" s="12"/>
      <c r="F2004" s="12"/>
    </row>
    <row r="2005" spans="1:6">
      <c r="A2005" s="17" t="s">
        <v>32</v>
      </c>
    </row>
    <row r="2006" spans="1:6">
      <c r="A2006" s="13" t="s">
        <v>1061</v>
      </c>
      <c r="B2006" s="14">
        <v>3.75</v>
      </c>
      <c r="C2006" s="11">
        <v>46614</v>
      </c>
      <c r="D2006" s="12">
        <v>916000</v>
      </c>
      <c r="E2006" s="12">
        <v>915985.34</v>
      </c>
      <c r="F2006" s="12">
        <v>899518.05</v>
      </c>
    </row>
    <row r="2007" spans="1:6">
      <c r="A2007" s="13" t="s">
        <v>1533</v>
      </c>
      <c r="B2007" s="14">
        <v>5</v>
      </c>
      <c r="C2007" s="11">
        <v>46858</v>
      </c>
      <c r="D2007" s="12">
        <v>573000</v>
      </c>
      <c r="E2007" s="12">
        <v>572905.56999999995</v>
      </c>
      <c r="F2007" s="12">
        <v>570845.41</v>
      </c>
    </row>
    <row r="2008" spans="1:6">
      <c r="A2008" s="13" t="s">
        <v>1534</v>
      </c>
      <c r="B2008" s="14">
        <v>3.69</v>
      </c>
      <c r="C2008" s="11">
        <v>46736</v>
      </c>
      <c r="D2008" s="12">
        <v>456000</v>
      </c>
      <c r="E2008" s="12">
        <v>436851.56</v>
      </c>
      <c r="F2008" s="12">
        <v>442805.91</v>
      </c>
    </row>
    <row r="2009" spans="1:6">
      <c r="A2009" s="13" t="s">
        <v>1535</v>
      </c>
      <c r="B2009" s="14">
        <v>4.76</v>
      </c>
      <c r="C2009" s="11">
        <v>46980</v>
      </c>
      <c r="D2009" s="12">
        <v>910000</v>
      </c>
      <c r="E2009" s="12">
        <v>909955.42</v>
      </c>
      <c r="F2009" s="12">
        <v>901245.62</v>
      </c>
    </row>
    <row r="2010" spans="1:6">
      <c r="A2010" s="13" t="s">
        <v>1536</v>
      </c>
      <c r="B2010" s="14">
        <v>2.8</v>
      </c>
      <c r="C2010" s="11">
        <v>46461</v>
      </c>
      <c r="D2010" s="12">
        <v>1062000</v>
      </c>
      <c r="E2010" s="12">
        <v>1061919.92</v>
      </c>
      <c r="F2010" s="12">
        <v>1041912.59</v>
      </c>
    </row>
    <row r="2011" spans="1:6">
      <c r="A2011" s="13" t="s">
        <v>1536</v>
      </c>
      <c r="B2011" s="14">
        <v>4.42</v>
      </c>
      <c r="C2011" s="11">
        <v>46888</v>
      </c>
      <c r="D2011" s="12">
        <v>976000</v>
      </c>
      <c r="E2011" s="12">
        <v>975776.2</v>
      </c>
      <c r="F2011" s="12">
        <v>962845.28</v>
      </c>
    </row>
    <row r="2012" spans="1:6">
      <c r="A2012" s="13" t="s">
        <v>1537</v>
      </c>
      <c r="B2012" s="14">
        <v>6.28</v>
      </c>
      <c r="C2012" s="11">
        <v>11793</v>
      </c>
      <c r="D2012" s="12">
        <v>500000</v>
      </c>
      <c r="E2012" s="12">
        <v>499989.95</v>
      </c>
      <c r="F2012" s="12">
        <v>504125.75</v>
      </c>
    </row>
    <row r="2013" spans="1:6">
      <c r="A2013" s="13" t="s">
        <v>1078</v>
      </c>
      <c r="B2013" s="14">
        <v>5.83</v>
      </c>
      <c r="C2013" s="11">
        <v>46798</v>
      </c>
      <c r="D2013" s="12">
        <v>700000</v>
      </c>
      <c r="E2013" s="12">
        <v>699962.55</v>
      </c>
      <c r="F2013" s="12">
        <v>704346.51</v>
      </c>
    </row>
    <row r="2014" spans="1:6">
      <c r="A2014" s="13" t="s">
        <v>1538</v>
      </c>
      <c r="B2014" s="14">
        <v>4.7699999999999996</v>
      </c>
      <c r="C2014" s="11">
        <v>47284</v>
      </c>
      <c r="D2014" s="12">
        <v>1100000</v>
      </c>
      <c r="E2014" s="12">
        <v>1099740.07</v>
      </c>
      <c r="F2014" s="12">
        <v>1092353.57</v>
      </c>
    </row>
    <row r="2015" spans="1:6">
      <c r="A2015" s="13" t="s">
        <v>500</v>
      </c>
      <c r="B2015" s="14">
        <v>5.09</v>
      </c>
      <c r="C2015" s="11">
        <v>46468</v>
      </c>
      <c r="D2015" s="12">
        <v>1135000</v>
      </c>
      <c r="E2015" s="12">
        <v>1134858.1299999999</v>
      </c>
      <c r="F2015" s="12">
        <v>1129548.6000000001</v>
      </c>
    </row>
    <row r="2016" spans="1:6">
      <c r="A2016" s="13" t="s">
        <v>847</v>
      </c>
      <c r="B2016" s="14">
        <v>4.47</v>
      </c>
      <c r="C2016" s="11">
        <v>46799</v>
      </c>
      <c r="D2016" s="12">
        <v>1020000</v>
      </c>
      <c r="E2016" s="12">
        <v>1019971.95</v>
      </c>
      <c r="F2016" s="12">
        <v>1008744.2</v>
      </c>
    </row>
    <row r="2017" spans="1:6">
      <c r="A2017" s="13" t="s">
        <v>1092</v>
      </c>
      <c r="B2017" s="14">
        <v>5.41</v>
      </c>
      <c r="C2017" s="11">
        <v>46801</v>
      </c>
      <c r="D2017" s="12">
        <v>670000</v>
      </c>
      <c r="E2017" s="12">
        <v>669861.85</v>
      </c>
      <c r="F2017" s="12">
        <v>671711.31</v>
      </c>
    </row>
    <row r="2018" spans="1:6">
      <c r="A2018" s="13" t="s">
        <v>1095</v>
      </c>
      <c r="B2018" s="14">
        <v>5.54</v>
      </c>
      <c r="C2018" s="11">
        <v>47042</v>
      </c>
      <c r="D2018" s="12">
        <v>560000</v>
      </c>
      <c r="E2018" s="12">
        <v>559926.36</v>
      </c>
      <c r="F2018" s="12">
        <v>563369.35</v>
      </c>
    </row>
    <row r="2019" spans="1:6">
      <c r="A2019" s="13" t="s">
        <v>1539</v>
      </c>
      <c r="B2019" s="14">
        <v>5.2</v>
      </c>
      <c r="C2019" s="11">
        <v>47192</v>
      </c>
      <c r="D2019" s="12">
        <v>1296000</v>
      </c>
      <c r="E2019" s="12">
        <v>1295746.6299999999</v>
      </c>
      <c r="F2019" s="12">
        <v>1300003.99</v>
      </c>
    </row>
    <row r="2020" spans="1:6">
      <c r="A2020" s="13" t="s">
        <v>1540</v>
      </c>
      <c r="B2020" s="14">
        <v>5.27</v>
      </c>
      <c r="C2020" s="11">
        <v>46888</v>
      </c>
      <c r="D2020" s="12">
        <v>859000</v>
      </c>
      <c r="E2020" s="12">
        <v>856013.63</v>
      </c>
      <c r="F2020" s="12">
        <v>856803.88</v>
      </c>
    </row>
    <row r="2021" spans="1:6">
      <c r="A2021" s="13" t="s">
        <v>1112</v>
      </c>
      <c r="B2021" s="14">
        <v>5.79</v>
      </c>
      <c r="C2021" s="11">
        <v>47140</v>
      </c>
      <c r="D2021" s="12">
        <v>590000</v>
      </c>
      <c r="E2021" s="12">
        <v>589961.89</v>
      </c>
      <c r="F2021" s="12">
        <v>592675.06000000006</v>
      </c>
    </row>
    <row r="2022" spans="1:6">
      <c r="A2022" s="13" t="s">
        <v>1119</v>
      </c>
      <c r="B2022" s="14">
        <v>5.1100000000000003</v>
      </c>
      <c r="C2022" s="11">
        <v>46860</v>
      </c>
      <c r="D2022" s="12">
        <v>630000</v>
      </c>
      <c r="E2022" s="12">
        <v>629997.67000000004</v>
      </c>
      <c r="F2022" s="12">
        <v>628048.39</v>
      </c>
    </row>
    <row r="2023" spans="1:6">
      <c r="A2023" s="13" t="s">
        <v>1541</v>
      </c>
      <c r="B2023" s="14">
        <v>0.67</v>
      </c>
      <c r="C2023" s="11">
        <v>46129</v>
      </c>
      <c r="D2023" s="12">
        <v>281295.51</v>
      </c>
      <c r="E2023" s="12">
        <v>281254.89</v>
      </c>
      <c r="F2023" s="12">
        <v>276365.38</v>
      </c>
    </row>
    <row r="2024" spans="1:6">
      <c r="A2024" s="13" t="s">
        <v>47</v>
      </c>
      <c r="B2024" s="14">
        <v>5.26</v>
      </c>
      <c r="C2024" s="11">
        <v>47072</v>
      </c>
      <c r="D2024" s="12">
        <v>1661000</v>
      </c>
      <c r="E2024" s="12">
        <v>1660960.14</v>
      </c>
      <c r="F2024" s="12">
        <v>1659441.42</v>
      </c>
    </row>
    <row r="2025" spans="1:6">
      <c r="A2025" s="13" t="s">
        <v>1542</v>
      </c>
      <c r="B2025" s="14">
        <v>0.97</v>
      </c>
      <c r="C2025" s="11">
        <v>46486</v>
      </c>
      <c r="D2025" s="12">
        <v>221608.53</v>
      </c>
      <c r="E2025" s="12">
        <v>205005.22</v>
      </c>
      <c r="F2025" s="12">
        <v>212078.54</v>
      </c>
    </row>
    <row r="2026" spans="1:6">
      <c r="A2026" s="13" t="s">
        <v>1543</v>
      </c>
      <c r="B2026" s="14">
        <v>5.12</v>
      </c>
      <c r="C2026" s="11">
        <v>47192</v>
      </c>
      <c r="D2026" s="12">
        <v>855000</v>
      </c>
      <c r="E2026" s="12">
        <v>854835.24</v>
      </c>
      <c r="F2026" s="12">
        <v>851490.82</v>
      </c>
    </row>
    <row r="2027" spans="1:6">
      <c r="A2027" s="13" t="s">
        <v>1544</v>
      </c>
      <c r="B2027" s="14">
        <v>6.49</v>
      </c>
      <c r="C2027" s="11">
        <v>47228</v>
      </c>
      <c r="D2027" s="12">
        <v>120313.58</v>
      </c>
      <c r="E2027" s="12">
        <v>118701.38</v>
      </c>
      <c r="F2027" s="12">
        <v>120322.76</v>
      </c>
    </row>
    <row r="2028" spans="1:6">
      <c r="A2028" s="13" t="s">
        <v>1544</v>
      </c>
      <c r="B2028" s="14">
        <v>6.39</v>
      </c>
      <c r="C2028" s="11">
        <v>47258</v>
      </c>
      <c r="D2028" s="12">
        <v>175013.28</v>
      </c>
      <c r="E2028" s="12">
        <v>173018.13</v>
      </c>
      <c r="F2028" s="12">
        <v>175031.9</v>
      </c>
    </row>
    <row r="2029" spans="1:6">
      <c r="A2029" s="13" t="s">
        <v>1545</v>
      </c>
      <c r="B2029" s="14">
        <v>6.39</v>
      </c>
      <c r="C2029" s="11">
        <v>47406</v>
      </c>
      <c r="D2029" s="12">
        <v>264016.53000000003</v>
      </c>
      <c r="E2029" s="12">
        <v>261402.76</v>
      </c>
      <c r="F2029" s="12">
        <v>264069.62</v>
      </c>
    </row>
    <row r="2030" spans="1:6">
      <c r="A2030" s="13" t="s">
        <v>1546</v>
      </c>
      <c r="B2030" s="14">
        <v>5.05</v>
      </c>
      <c r="C2030" s="11">
        <v>47381</v>
      </c>
      <c r="D2030" s="12">
        <v>700000</v>
      </c>
      <c r="E2030" s="12">
        <v>699910.68</v>
      </c>
      <c r="F2030" s="12">
        <v>698496.54</v>
      </c>
    </row>
    <row r="2031" spans="1:6">
      <c r="A2031" s="13" t="s">
        <v>1547</v>
      </c>
      <c r="B2031" s="14">
        <v>5.58</v>
      </c>
      <c r="C2031" s="11">
        <v>46888</v>
      </c>
      <c r="D2031" s="12">
        <v>1077000</v>
      </c>
      <c r="E2031" s="12">
        <v>1076811.53</v>
      </c>
      <c r="F2031" s="12">
        <v>1078739.3600000001</v>
      </c>
    </row>
    <row r="2032" spans="1:6">
      <c r="A2032" s="13" t="s">
        <v>859</v>
      </c>
      <c r="B2032" s="14">
        <v>5.49</v>
      </c>
      <c r="C2032" s="11">
        <v>14294</v>
      </c>
      <c r="D2032" s="12">
        <v>1655000</v>
      </c>
      <c r="E2032" s="12">
        <v>1654880.34</v>
      </c>
      <c r="F2032" s="12">
        <v>1655280.69</v>
      </c>
    </row>
    <row r="2033" spans="1:6">
      <c r="A2033" s="13" t="s">
        <v>1548</v>
      </c>
      <c r="B2033" s="14">
        <v>0.26</v>
      </c>
      <c r="C2033" s="11">
        <v>45978</v>
      </c>
      <c r="D2033" s="12">
        <v>97830.13</v>
      </c>
      <c r="E2033" s="12">
        <v>97819.6</v>
      </c>
      <c r="F2033" s="12">
        <v>96842.63</v>
      </c>
    </row>
    <row r="2034" spans="1:6">
      <c r="A2034" s="13" t="s">
        <v>861</v>
      </c>
      <c r="B2034" s="14">
        <v>5.54</v>
      </c>
      <c r="C2034" s="11">
        <v>46980</v>
      </c>
      <c r="D2034" s="12">
        <v>501000</v>
      </c>
      <c r="E2034" s="12">
        <v>500945.99</v>
      </c>
      <c r="F2034" s="12">
        <v>504578.59</v>
      </c>
    </row>
    <row r="2035" spans="1:6">
      <c r="A2035" s="13" t="s">
        <v>1549</v>
      </c>
      <c r="B2035" s="14">
        <v>0.99</v>
      </c>
      <c r="C2035" s="11">
        <v>46863</v>
      </c>
      <c r="D2035" s="12">
        <v>2028000</v>
      </c>
      <c r="E2035" s="12">
        <v>2027707.56</v>
      </c>
      <c r="F2035" s="12">
        <v>1999090.25</v>
      </c>
    </row>
    <row r="2036" spans="1:6">
      <c r="A2036" s="13" t="s">
        <v>1550</v>
      </c>
      <c r="B2036" s="14">
        <v>0.3</v>
      </c>
      <c r="C2036" s="11">
        <v>46037</v>
      </c>
      <c r="D2036" s="12">
        <v>67835.570000000007</v>
      </c>
      <c r="E2036" s="12">
        <v>67830.95</v>
      </c>
      <c r="F2036" s="12">
        <v>67316.61</v>
      </c>
    </row>
    <row r="2037" spans="1:6">
      <c r="A2037" s="13" t="s">
        <v>521</v>
      </c>
      <c r="B2037" s="14">
        <v>5.27</v>
      </c>
      <c r="C2037" s="11">
        <v>47378</v>
      </c>
      <c r="D2037" s="12">
        <v>1250000</v>
      </c>
      <c r="E2037" s="12">
        <v>1249826.3799999999</v>
      </c>
      <c r="F2037" s="12">
        <v>1253655.75</v>
      </c>
    </row>
    <row r="2038" spans="1:6">
      <c r="A2038" s="13" t="s">
        <v>521</v>
      </c>
      <c r="B2038" s="14">
        <v>5.15</v>
      </c>
      <c r="C2038" s="11">
        <v>47072</v>
      </c>
      <c r="D2038" s="12">
        <v>880000</v>
      </c>
      <c r="E2038" s="12">
        <v>879887.98</v>
      </c>
      <c r="F2038" s="12">
        <v>877017.06</v>
      </c>
    </row>
    <row r="2039" spans="1:6">
      <c r="A2039" s="13"/>
      <c r="B2039" s="14"/>
      <c r="C2039" s="11"/>
      <c r="D2039" s="12"/>
      <c r="E2039" s="12"/>
      <c r="F2039" s="12"/>
    </row>
    <row r="2040" spans="1:6">
      <c r="A2040" s="17" t="s">
        <v>59</v>
      </c>
    </row>
    <row r="2041" spans="1:6">
      <c r="A2041" s="13" t="s">
        <v>1551</v>
      </c>
      <c r="B2041" s="14">
        <v>1.36</v>
      </c>
      <c r="C2041" s="11">
        <v>13836</v>
      </c>
      <c r="D2041" s="12">
        <v>724782.13</v>
      </c>
      <c r="E2041" s="12">
        <v>724760.25</v>
      </c>
      <c r="F2041" s="12">
        <v>686808.33</v>
      </c>
    </row>
    <row r="2042" spans="1:6">
      <c r="A2042" s="13" t="s">
        <v>1552</v>
      </c>
      <c r="B2042" s="14">
        <v>2.21</v>
      </c>
      <c r="C2042" s="11">
        <v>19433</v>
      </c>
      <c r="D2042" s="12">
        <v>654000</v>
      </c>
      <c r="E2042" s="12">
        <v>674846.25</v>
      </c>
      <c r="F2042" s="12">
        <v>608739.21</v>
      </c>
    </row>
    <row r="2043" spans="1:6">
      <c r="A2043" s="13" t="s">
        <v>523</v>
      </c>
      <c r="B2043" s="14">
        <v>6.14</v>
      </c>
      <c r="C2043" s="11">
        <v>13408</v>
      </c>
      <c r="D2043" s="12">
        <v>770000</v>
      </c>
      <c r="E2043" s="12">
        <v>753637.5</v>
      </c>
      <c r="F2043" s="12">
        <v>760381.55</v>
      </c>
    </row>
    <row r="2044" spans="1:6">
      <c r="A2044" s="13" t="s">
        <v>1553</v>
      </c>
      <c r="B2044" s="14">
        <v>3.18</v>
      </c>
      <c r="C2044" s="11">
        <v>17573</v>
      </c>
      <c r="D2044" s="12">
        <v>1892000</v>
      </c>
      <c r="E2044" s="12">
        <v>1851615.63</v>
      </c>
      <c r="F2044" s="12">
        <v>1866490.92</v>
      </c>
    </row>
    <row r="2045" spans="1:6">
      <c r="A2045" s="13" t="s">
        <v>1554</v>
      </c>
      <c r="B2045" s="14">
        <v>3.23</v>
      </c>
      <c r="C2045" s="11">
        <v>17821</v>
      </c>
      <c r="D2045" s="12">
        <v>458000</v>
      </c>
      <c r="E2045" s="12">
        <v>492618.36</v>
      </c>
      <c r="F2045" s="12">
        <v>449352.14</v>
      </c>
    </row>
    <row r="2046" spans="1:6">
      <c r="A2046" s="13" t="s">
        <v>1179</v>
      </c>
      <c r="B2046" s="14">
        <v>3.64</v>
      </c>
      <c r="C2046" s="11">
        <v>17821</v>
      </c>
      <c r="D2046" s="12">
        <v>1429000</v>
      </c>
      <c r="E2046" s="12">
        <v>1453743.6</v>
      </c>
      <c r="F2046" s="12">
        <v>1389507.01</v>
      </c>
    </row>
    <row r="2047" spans="1:6">
      <c r="A2047" s="13" t="s">
        <v>529</v>
      </c>
      <c r="B2047" s="14">
        <v>2.85</v>
      </c>
      <c r="C2047" s="11">
        <v>16725</v>
      </c>
      <c r="D2047" s="12">
        <v>60978.43</v>
      </c>
      <c r="E2047" s="12">
        <v>61855.87</v>
      </c>
      <c r="F2047" s="12">
        <v>55919.07</v>
      </c>
    </row>
    <row r="2048" spans="1:6">
      <c r="A2048" s="13" t="s">
        <v>1555</v>
      </c>
      <c r="B2048" s="14">
        <v>3.77</v>
      </c>
      <c r="C2048" s="11">
        <v>17939</v>
      </c>
      <c r="D2048" s="12">
        <v>651000</v>
      </c>
      <c r="E2048" s="12">
        <v>627731.84</v>
      </c>
      <c r="F2048" s="12">
        <v>631827.85</v>
      </c>
    </row>
    <row r="2049" spans="1:6">
      <c r="A2049" s="13" t="s">
        <v>1556</v>
      </c>
      <c r="B2049" s="14">
        <v>1.57</v>
      </c>
      <c r="C2049" s="11">
        <v>19464</v>
      </c>
      <c r="D2049" s="12">
        <v>676563.55</v>
      </c>
      <c r="E2049" s="12">
        <v>676533.43</v>
      </c>
      <c r="F2049" s="12">
        <v>628522.4</v>
      </c>
    </row>
    <row r="2050" spans="1:6">
      <c r="A2050" s="13" t="s">
        <v>867</v>
      </c>
      <c r="B2050" s="14">
        <v>6.04</v>
      </c>
      <c r="C2050" s="11">
        <v>47097</v>
      </c>
      <c r="D2050" s="12">
        <v>504533.04</v>
      </c>
      <c r="E2050" s="12">
        <v>501914.52</v>
      </c>
      <c r="F2050" s="12">
        <v>505784.79</v>
      </c>
    </row>
    <row r="2051" spans="1:6">
      <c r="A2051" s="13" t="s">
        <v>1557</v>
      </c>
      <c r="B2051" s="14">
        <v>1.2</v>
      </c>
      <c r="C2051" s="11">
        <v>14726</v>
      </c>
      <c r="D2051" s="12">
        <v>651331.56000000006</v>
      </c>
      <c r="E2051" s="12">
        <v>654462.52</v>
      </c>
      <c r="F2051" s="12">
        <v>628900.87</v>
      </c>
    </row>
    <row r="2052" spans="1:6">
      <c r="A2052" s="13" t="s">
        <v>1558</v>
      </c>
      <c r="B2052" s="14">
        <v>0.72</v>
      </c>
      <c r="C2052" s="11">
        <v>14909</v>
      </c>
      <c r="D2052" s="12">
        <v>577886.35</v>
      </c>
      <c r="E2052" s="12">
        <v>580666.56999999995</v>
      </c>
      <c r="F2052" s="12">
        <v>543791.11</v>
      </c>
    </row>
    <row r="2053" spans="1:6">
      <c r="A2053" s="13" t="s">
        <v>1559</v>
      </c>
      <c r="B2053" s="14">
        <v>3.77</v>
      </c>
      <c r="C2053" s="11">
        <v>17882</v>
      </c>
      <c r="D2053" s="12">
        <v>882000</v>
      </c>
      <c r="E2053" s="12">
        <v>866697.54</v>
      </c>
      <c r="F2053" s="12">
        <v>858244.56</v>
      </c>
    </row>
    <row r="2054" spans="1:6">
      <c r="A2054" s="13" t="s">
        <v>535</v>
      </c>
      <c r="B2054" s="14">
        <v>3.59</v>
      </c>
      <c r="C2054" s="11">
        <v>17972</v>
      </c>
      <c r="D2054" s="12">
        <v>900000</v>
      </c>
      <c r="E2054" s="12">
        <v>859851.56</v>
      </c>
      <c r="F2054" s="12">
        <v>861781.77</v>
      </c>
    </row>
    <row r="2055" spans="1:6">
      <c r="A2055" s="13" t="s">
        <v>1560</v>
      </c>
      <c r="B2055" s="14">
        <v>1.52</v>
      </c>
      <c r="C2055" s="11">
        <v>14078</v>
      </c>
      <c r="D2055" s="12">
        <v>868032.16</v>
      </c>
      <c r="E2055" s="12">
        <v>868017.21</v>
      </c>
      <c r="F2055" s="12">
        <v>801599.49</v>
      </c>
    </row>
    <row r="2056" spans="1:6">
      <c r="A2056" s="13" t="s">
        <v>1561</v>
      </c>
      <c r="B2056" s="14">
        <v>1.53</v>
      </c>
      <c r="C2056" s="11">
        <v>14109</v>
      </c>
      <c r="D2056" s="12">
        <v>592000</v>
      </c>
      <c r="E2056" s="12">
        <v>524847.66</v>
      </c>
      <c r="F2056" s="12">
        <v>544860.99</v>
      </c>
    </row>
    <row r="2057" spans="1:6">
      <c r="A2057" s="13" t="s">
        <v>91</v>
      </c>
      <c r="B2057" s="14">
        <v>6.77</v>
      </c>
      <c r="C2057" s="11">
        <v>14291</v>
      </c>
      <c r="D2057" s="12">
        <v>413681.94</v>
      </c>
      <c r="E2057" s="12">
        <v>412647.66</v>
      </c>
      <c r="F2057" s="12">
        <v>412259.91</v>
      </c>
    </row>
    <row r="2058" spans="1:6">
      <c r="A2058" s="13" t="s">
        <v>541</v>
      </c>
      <c r="B2058" s="14">
        <v>1.34</v>
      </c>
      <c r="C2058" s="11">
        <v>13744</v>
      </c>
      <c r="D2058" s="12">
        <v>631352.69999999995</v>
      </c>
      <c r="E2058" s="12">
        <v>633966.91</v>
      </c>
      <c r="F2058" s="12">
        <v>600704.13</v>
      </c>
    </row>
    <row r="2059" spans="1:6">
      <c r="A2059" s="13" t="s">
        <v>542</v>
      </c>
      <c r="B2059" s="14">
        <v>1.54</v>
      </c>
      <c r="C2059" s="11">
        <v>14109</v>
      </c>
      <c r="D2059" s="12">
        <v>288197.78000000003</v>
      </c>
      <c r="E2059" s="12">
        <v>263048.02</v>
      </c>
      <c r="F2059" s="12">
        <v>265149.13</v>
      </c>
    </row>
    <row r="2060" spans="1:6">
      <c r="A2060" s="13" t="s">
        <v>1562</v>
      </c>
      <c r="B2060" s="14">
        <v>1.64</v>
      </c>
      <c r="C2060" s="11">
        <v>46159</v>
      </c>
      <c r="D2060" s="12">
        <v>1071067.07</v>
      </c>
      <c r="E2060" s="12">
        <v>1071043.29</v>
      </c>
      <c r="F2060" s="12">
        <v>997566.16</v>
      </c>
    </row>
    <row r="2061" spans="1:6">
      <c r="A2061" s="13" t="s">
        <v>1563</v>
      </c>
      <c r="B2061" s="14">
        <v>3.64</v>
      </c>
      <c r="C2061" s="11">
        <v>17699</v>
      </c>
      <c r="D2061" s="12">
        <v>628000</v>
      </c>
      <c r="E2061" s="12">
        <v>621352.03</v>
      </c>
      <c r="F2061" s="12">
        <v>614656.94999999995</v>
      </c>
    </row>
    <row r="2062" spans="1:6">
      <c r="A2062" s="13" t="s">
        <v>1564</v>
      </c>
      <c r="B2062" s="14">
        <v>3.7</v>
      </c>
      <c r="C2062" s="11">
        <v>17852</v>
      </c>
      <c r="D2062" s="12">
        <v>1420000</v>
      </c>
      <c r="E2062" s="12">
        <v>1381615.62</v>
      </c>
      <c r="F2062" s="12">
        <v>1381042.02</v>
      </c>
    </row>
    <row r="2063" spans="1:6">
      <c r="A2063" s="13"/>
      <c r="B2063" s="14"/>
      <c r="C2063" s="11"/>
      <c r="D2063" s="12"/>
      <c r="E2063" s="12"/>
      <c r="F2063" s="12"/>
    </row>
    <row r="2064" spans="1:6">
      <c r="A2064" s="17" t="s">
        <v>112</v>
      </c>
      <c r="B2064" s="14"/>
      <c r="C2064" s="11"/>
      <c r="D2064" s="12"/>
      <c r="E2064" s="12"/>
      <c r="F2064" s="12"/>
    </row>
    <row r="2065" spans="1:6">
      <c r="A2065" s="13" t="s">
        <v>1565</v>
      </c>
      <c r="B2065" s="14">
        <v>1.88</v>
      </c>
      <c r="C2065" s="11">
        <v>46249</v>
      </c>
      <c r="D2065" s="12">
        <v>1485000</v>
      </c>
      <c r="E2065" s="12">
        <v>1374709.05</v>
      </c>
      <c r="F2065" s="12">
        <v>1377054.16</v>
      </c>
    </row>
    <row r="2066" spans="1:6">
      <c r="A2066" s="13" t="s">
        <v>1566</v>
      </c>
      <c r="B2066" s="14">
        <v>4.9000000000000004</v>
      </c>
      <c r="C2066" s="11">
        <v>46066</v>
      </c>
      <c r="D2066" s="12">
        <v>1620000</v>
      </c>
      <c r="E2066" s="12">
        <v>1618720.2</v>
      </c>
      <c r="F2066" s="12">
        <v>1609571.22</v>
      </c>
    </row>
    <row r="2067" spans="1:6">
      <c r="A2067" s="13" t="s">
        <v>1567</v>
      </c>
      <c r="B2067" s="14">
        <v>4.95</v>
      </c>
      <c r="C2067" s="11">
        <v>46031</v>
      </c>
      <c r="D2067" s="12">
        <v>1000000</v>
      </c>
      <c r="E2067" s="12">
        <v>999850</v>
      </c>
      <c r="F2067" s="12">
        <v>994634.72</v>
      </c>
    </row>
    <row r="2068" spans="1:6">
      <c r="A2068" s="13" t="s">
        <v>556</v>
      </c>
      <c r="B2068" s="14">
        <v>4</v>
      </c>
      <c r="C2068" s="11">
        <v>45519</v>
      </c>
      <c r="D2068" s="12">
        <v>576000</v>
      </c>
      <c r="E2068" s="12">
        <v>632551.68000000005</v>
      </c>
      <c r="F2068" s="12">
        <v>574045.80000000005</v>
      </c>
    </row>
    <row r="2069" spans="1:6">
      <c r="A2069" s="13" t="s">
        <v>1568</v>
      </c>
      <c r="B2069" s="14">
        <v>0.7</v>
      </c>
      <c r="C2069" s="11">
        <v>46120</v>
      </c>
      <c r="D2069" s="12">
        <v>1200000</v>
      </c>
      <c r="E2069" s="12">
        <v>1072536</v>
      </c>
      <c r="F2069" s="12">
        <v>1110749.46</v>
      </c>
    </row>
    <row r="2070" spans="1:6">
      <c r="A2070" s="13" t="s">
        <v>1569</v>
      </c>
      <c r="B2070" s="14">
        <v>5.3</v>
      </c>
      <c r="C2070" s="11">
        <v>46178</v>
      </c>
      <c r="D2070" s="12">
        <v>1000000</v>
      </c>
      <c r="E2070" s="12">
        <v>999290</v>
      </c>
      <c r="F2070" s="12">
        <v>999130.67</v>
      </c>
    </row>
    <row r="2071" spans="1:6">
      <c r="A2071" s="13" t="s">
        <v>562</v>
      </c>
      <c r="B2071" s="14">
        <v>5.08</v>
      </c>
      <c r="C2071" s="11">
        <v>46407</v>
      </c>
      <c r="D2071" s="12">
        <v>2022000</v>
      </c>
      <c r="E2071" s="12">
        <v>2005695.1</v>
      </c>
      <c r="F2071" s="12">
        <v>2009864.36</v>
      </c>
    </row>
    <row r="2072" spans="1:6">
      <c r="A2072" s="13" t="s">
        <v>1570</v>
      </c>
      <c r="B2072" s="14">
        <v>5.25</v>
      </c>
      <c r="C2072" s="11">
        <v>46273</v>
      </c>
      <c r="D2072" s="12">
        <v>1080000</v>
      </c>
      <c r="E2072" s="12">
        <v>1078250.3999999999</v>
      </c>
      <c r="F2072" s="12">
        <v>1081657.52</v>
      </c>
    </row>
    <row r="2073" spans="1:6">
      <c r="A2073" s="13" t="s">
        <v>130</v>
      </c>
      <c r="B2073" s="14">
        <v>3.15</v>
      </c>
      <c r="C2073" s="11">
        <v>45976</v>
      </c>
      <c r="D2073" s="12">
        <v>1226000</v>
      </c>
      <c r="E2073" s="12">
        <v>1196122.3799999999</v>
      </c>
      <c r="F2073" s="12">
        <v>1187903.6599999999</v>
      </c>
    </row>
    <row r="2074" spans="1:6">
      <c r="A2074" s="13" t="s">
        <v>1241</v>
      </c>
      <c r="B2074" s="14">
        <v>3.2</v>
      </c>
      <c r="C2074" s="11">
        <v>45672</v>
      </c>
      <c r="D2074" s="12">
        <v>1010000</v>
      </c>
      <c r="E2074" s="12">
        <v>1088365.8999999999</v>
      </c>
      <c r="F2074" s="12">
        <v>994939.08</v>
      </c>
    </row>
    <row r="2075" spans="1:6">
      <c r="A2075" s="13" t="s">
        <v>1571</v>
      </c>
      <c r="B2075" s="14">
        <v>4.99</v>
      </c>
      <c r="C2075" s="11">
        <v>46227</v>
      </c>
      <c r="D2075" s="12">
        <v>409000</v>
      </c>
      <c r="E2075" s="12">
        <v>409000</v>
      </c>
      <c r="F2075" s="12">
        <v>405444.19</v>
      </c>
    </row>
    <row r="2076" spans="1:6">
      <c r="A2076" s="13" t="s">
        <v>1572</v>
      </c>
      <c r="B2076" s="14">
        <v>4.8</v>
      </c>
      <c r="C2076" s="11">
        <v>46028</v>
      </c>
      <c r="D2076" s="12">
        <v>931000</v>
      </c>
      <c r="E2076" s="12">
        <v>930767.25</v>
      </c>
      <c r="F2076" s="12">
        <v>926436.45</v>
      </c>
    </row>
    <row r="2077" spans="1:6">
      <c r="A2077" s="13" t="s">
        <v>1573</v>
      </c>
      <c r="B2077" s="14">
        <v>5</v>
      </c>
      <c r="C2077" s="11">
        <v>46521</v>
      </c>
      <c r="D2077" s="12">
        <v>520000</v>
      </c>
      <c r="E2077" s="12">
        <v>519428</v>
      </c>
      <c r="F2077" s="12">
        <v>520320.93</v>
      </c>
    </row>
    <row r="2078" spans="1:6">
      <c r="A2078" s="13" t="s">
        <v>1574</v>
      </c>
      <c r="B2078" s="14">
        <v>5.25</v>
      </c>
      <c r="C2078" s="11">
        <v>46244</v>
      </c>
      <c r="D2078" s="12">
        <v>1080000</v>
      </c>
      <c r="E2078" s="12">
        <v>1078012.8</v>
      </c>
      <c r="F2078" s="12">
        <v>1077273.53</v>
      </c>
    </row>
    <row r="2079" spans="1:6">
      <c r="A2079" s="13" t="s">
        <v>1575</v>
      </c>
      <c r="B2079" s="14">
        <v>1.46</v>
      </c>
      <c r="C2079" s="11">
        <v>46547</v>
      </c>
      <c r="D2079" s="12">
        <v>660000</v>
      </c>
      <c r="E2079" s="12">
        <v>584687.4</v>
      </c>
      <c r="F2079" s="12">
        <v>611706.11</v>
      </c>
    </row>
    <row r="2080" spans="1:6">
      <c r="A2080" s="13" t="s">
        <v>1576</v>
      </c>
      <c r="B2080" s="14">
        <v>3.52</v>
      </c>
      <c r="C2080" s="11">
        <v>47053</v>
      </c>
      <c r="D2080" s="12">
        <v>1200000</v>
      </c>
      <c r="E2080" s="12">
        <v>1140180</v>
      </c>
      <c r="F2080" s="12">
        <v>1134226.6299999999</v>
      </c>
    </row>
    <row r="2081" spans="1:6">
      <c r="A2081" s="13" t="s">
        <v>1577</v>
      </c>
      <c r="B2081" s="14">
        <v>5.32</v>
      </c>
      <c r="C2081" s="11">
        <v>46094</v>
      </c>
      <c r="D2081" s="12">
        <v>1000000</v>
      </c>
      <c r="E2081" s="12">
        <v>1000000</v>
      </c>
      <c r="F2081" s="12">
        <v>1003692.87</v>
      </c>
    </row>
    <row r="2082" spans="1:6">
      <c r="A2082" s="13" t="s">
        <v>1578</v>
      </c>
      <c r="B2082" s="14">
        <v>5.5</v>
      </c>
      <c r="C2082" s="11">
        <v>46300</v>
      </c>
      <c r="D2082" s="12">
        <v>616000</v>
      </c>
      <c r="E2082" s="12">
        <v>614570.88</v>
      </c>
      <c r="F2082" s="12">
        <v>619855.4</v>
      </c>
    </row>
    <row r="2083" spans="1:6">
      <c r="A2083" s="13" t="s">
        <v>1579</v>
      </c>
      <c r="B2083" s="14">
        <v>4.8499999999999996</v>
      </c>
      <c r="C2083" s="11">
        <v>46031</v>
      </c>
      <c r="D2083" s="12">
        <v>300000</v>
      </c>
      <c r="E2083" s="12">
        <v>299886</v>
      </c>
      <c r="F2083" s="12">
        <v>298313.05</v>
      </c>
    </row>
    <row r="2084" spans="1:6">
      <c r="A2084" s="13" t="s">
        <v>1580</v>
      </c>
      <c r="B2084" s="14">
        <v>4.5</v>
      </c>
      <c r="C2084" s="11">
        <v>46395</v>
      </c>
      <c r="D2084" s="12">
        <v>800000</v>
      </c>
      <c r="E2084" s="12">
        <v>799112</v>
      </c>
      <c r="F2084" s="12">
        <v>792037.38</v>
      </c>
    </row>
    <row r="2085" spans="1:6">
      <c r="A2085" s="13" t="s">
        <v>1581</v>
      </c>
      <c r="B2085" s="14">
        <v>4.75</v>
      </c>
      <c r="C2085" s="11">
        <v>46181</v>
      </c>
      <c r="D2085" s="12">
        <v>570000</v>
      </c>
      <c r="E2085" s="12">
        <v>569669.4</v>
      </c>
      <c r="F2085" s="12">
        <v>566398.14</v>
      </c>
    </row>
    <row r="2086" spans="1:6">
      <c r="A2086" s="13" t="s">
        <v>1582</v>
      </c>
      <c r="B2086" s="14">
        <v>5.2</v>
      </c>
      <c r="C2086" s="11">
        <v>45954</v>
      </c>
      <c r="D2086" s="12">
        <v>613000</v>
      </c>
      <c r="E2086" s="12">
        <v>612190.84</v>
      </c>
      <c r="F2086" s="12">
        <v>611903.56000000006</v>
      </c>
    </row>
    <row r="2087" spans="1:6">
      <c r="A2087" s="13" t="s">
        <v>1583</v>
      </c>
      <c r="B2087" s="14">
        <v>2.64</v>
      </c>
      <c r="C2087" s="11">
        <v>46722</v>
      </c>
      <c r="D2087" s="12">
        <v>476770.72</v>
      </c>
      <c r="E2087" s="12">
        <v>476709.99</v>
      </c>
      <c r="F2087" s="12">
        <v>456205.53</v>
      </c>
    </row>
    <row r="2088" spans="1:6">
      <c r="A2088" s="13" t="s">
        <v>1584</v>
      </c>
      <c r="B2088" s="14">
        <v>5</v>
      </c>
      <c r="C2088" s="11">
        <v>45999</v>
      </c>
      <c r="D2088" s="12">
        <v>615000</v>
      </c>
      <c r="E2088" s="12">
        <v>614797.05000000005</v>
      </c>
      <c r="F2088" s="12">
        <v>611937.37</v>
      </c>
    </row>
    <row r="2089" spans="1:6">
      <c r="A2089" s="13" t="s">
        <v>1260</v>
      </c>
      <c r="B2089" s="14">
        <v>2.7</v>
      </c>
      <c r="C2089" s="11">
        <v>46327</v>
      </c>
      <c r="D2089" s="12">
        <v>910000</v>
      </c>
      <c r="E2089" s="12">
        <v>859203.8</v>
      </c>
      <c r="F2089" s="12">
        <v>861731.93</v>
      </c>
    </row>
    <row r="2090" spans="1:6">
      <c r="A2090" s="13" t="s">
        <v>1585</v>
      </c>
      <c r="B2090" s="14">
        <v>5.35</v>
      </c>
      <c r="C2090" s="11">
        <v>45945</v>
      </c>
      <c r="D2090" s="12">
        <v>622000</v>
      </c>
      <c r="E2090" s="12">
        <v>621838.28</v>
      </c>
      <c r="F2090" s="12">
        <v>621247.80000000005</v>
      </c>
    </row>
    <row r="2091" spans="1:6">
      <c r="A2091" s="13" t="s">
        <v>1586</v>
      </c>
      <c r="B2091" s="14">
        <v>4.5999999999999996</v>
      </c>
      <c r="C2091" s="11">
        <v>46398</v>
      </c>
      <c r="D2091" s="12">
        <v>1400000</v>
      </c>
      <c r="E2091" s="12">
        <v>1398558</v>
      </c>
      <c r="F2091" s="12">
        <v>1386522.94</v>
      </c>
    </row>
    <row r="2092" spans="1:6">
      <c r="A2092" s="13" t="s">
        <v>1587</v>
      </c>
      <c r="B2092" s="14">
        <v>1.7</v>
      </c>
      <c r="C2092" s="11">
        <v>46338</v>
      </c>
      <c r="D2092" s="12">
        <v>950000</v>
      </c>
      <c r="E2092" s="12">
        <v>833463.5</v>
      </c>
      <c r="F2092" s="12">
        <v>870611.35</v>
      </c>
    </row>
    <row r="2093" spans="1:6">
      <c r="A2093" s="13" t="s">
        <v>1588</v>
      </c>
      <c r="B2093" s="14">
        <v>5</v>
      </c>
      <c r="C2093" s="11">
        <v>46388</v>
      </c>
      <c r="D2093" s="12">
        <v>650000</v>
      </c>
      <c r="E2093" s="12">
        <v>649577.5</v>
      </c>
      <c r="F2093" s="12">
        <v>644785.57999999996</v>
      </c>
    </row>
    <row r="2094" spans="1:6">
      <c r="A2094" s="13" t="s">
        <v>1589</v>
      </c>
      <c r="B2094" s="14">
        <v>4.25</v>
      </c>
      <c r="C2094" s="11">
        <v>46497</v>
      </c>
      <c r="D2094" s="12">
        <v>1036000</v>
      </c>
      <c r="E2094" s="12">
        <v>1010700.88</v>
      </c>
      <c r="F2094" s="12">
        <v>1004806.07</v>
      </c>
    </row>
    <row r="2095" spans="1:6">
      <c r="A2095" s="13" t="s">
        <v>1590</v>
      </c>
      <c r="B2095" s="14">
        <v>5.8</v>
      </c>
      <c r="C2095" s="11">
        <v>47185</v>
      </c>
      <c r="D2095" s="12">
        <v>775000</v>
      </c>
      <c r="E2095" s="12">
        <v>774403.25</v>
      </c>
      <c r="F2095" s="12">
        <v>772277.81</v>
      </c>
    </row>
    <row r="2096" spans="1:6">
      <c r="A2096" s="13" t="s">
        <v>1591</v>
      </c>
      <c r="B2096" s="14">
        <v>5.55</v>
      </c>
      <c r="C2096" s="11">
        <v>47314</v>
      </c>
      <c r="D2096" s="12">
        <v>705000</v>
      </c>
      <c r="E2096" s="12">
        <v>704682.75</v>
      </c>
      <c r="F2096" s="12">
        <v>704974.42</v>
      </c>
    </row>
    <row r="2097" spans="1:6">
      <c r="A2097" s="13" t="s">
        <v>896</v>
      </c>
      <c r="B2097" s="14">
        <v>5.4</v>
      </c>
      <c r="C2097" s="11">
        <v>46515</v>
      </c>
      <c r="D2097" s="12">
        <v>660000</v>
      </c>
      <c r="E2097" s="12">
        <v>659419.19999999995</v>
      </c>
      <c r="F2097" s="12">
        <v>659636.47</v>
      </c>
    </row>
    <row r="2098" spans="1:6">
      <c r="A2098" s="13" t="s">
        <v>1592</v>
      </c>
      <c r="B2098" s="14">
        <v>5.28</v>
      </c>
      <c r="C2098" s="11">
        <v>46464</v>
      </c>
      <c r="D2098" s="12">
        <v>1274000</v>
      </c>
      <c r="E2098" s="12">
        <v>1274000</v>
      </c>
      <c r="F2098" s="12">
        <v>1269822.17</v>
      </c>
    </row>
    <row r="2099" spans="1:6">
      <c r="A2099" s="13" t="s">
        <v>1593</v>
      </c>
      <c r="B2099" s="14">
        <v>4.3899999999999997</v>
      </c>
      <c r="C2099" s="11">
        <v>46553</v>
      </c>
      <c r="D2099" s="12">
        <v>458000</v>
      </c>
      <c r="E2099" s="12">
        <v>458000</v>
      </c>
      <c r="F2099" s="12">
        <v>449056.17</v>
      </c>
    </row>
    <row r="2100" spans="1:6">
      <c r="A2100" s="13" t="s">
        <v>1288</v>
      </c>
      <c r="B2100" s="14">
        <v>4.88</v>
      </c>
      <c r="C2100" s="11">
        <v>46563</v>
      </c>
      <c r="D2100" s="12">
        <v>1295000</v>
      </c>
      <c r="E2100" s="12">
        <v>1290713.55</v>
      </c>
      <c r="F2100" s="12">
        <v>1292361.28</v>
      </c>
    </row>
    <row r="2101" spans="1:6">
      <c r="A2101" s="13" t="s">
        <v>1594</v>
      </c>
      <c r="B2101" s="14">
        <v>5.89</v>
      </c>
      <c r="C2101" s="11">
        <v>46613</v>
      </c>
      <c r="D2101" s="12">
        <v>430000</v>
      </c>
      <c r="E2101" s="12">
        <v>430000</v>
      </c>
      <c r="F2101" s="12">
        <v>433224.17</v>
      </c>
    </row>
    <row r="2102" spans="1:6">
      <c r="A2102" s="13" t="s">
        <v>1595</v>
      </c>
      <c r="B2102" s="14">
        <v>7.34</v>
      </c>
      <c r="C2102" s="11">
        <v>46329</v>
      </c>
      <c r="D2102" s="12">
        <v>462000</v>
      </c>
      <c r="E2102" s="12">
        <v>462000</v>
      </c>
      <c r="F2102" s="12">
        <v>471904.34</v>
      </c>
    </row>
    <row r="2103" spans="1:6">
      <c r="A2103" s="13" t="s">
        <v>1303</v>
      </c>
      <c r="B2103" s="14">
        <v>5.04</v>
      </c>
      <c r="C2103" s="11">
        <v>46775</v>
      </c>
      <c r="D2103" s="12">
        <v>850000</v>
      </c>
      <c r="E2103" s="12">
        <v>850086.24</v>
      </c>
      <c r="F2103" s="12">
        <v>845399.81</v>
      </c>
    </row>
    <row r="2104" spans="1:6">
      <c r="A2104" s="13" t="s">
        <v>1596</v>
      </c>
      <c r="B2104" s="14">
        <v>5.46</v>
      </c>
      <c r="C2104" s="11">
        <v>46757</v>
      </c>
      <c r="D2104" s="12">
        <v>1364000</v>
      </c>
      <c r="E2104" s="12">
        <v>1364000</v>
      </c>
      <c r="F2104" s="12">
        <v>1361102.58</v>
      </c>
    </row>
    <row r="2105" spans="1:6">
      <c r="A2105" s="13" t="s">
        <v>1597</v>
      </c>
      <c r="B2105" s="14">
        <v>4.8</v>
      </c>
      <c r="C2105" s="11">
        <v>46113</v>
      </c>
      <c r="D2105" s="12">
        <v>642000</v>
      </c>
      <c r="E2105" s="12">
        <v>641890.86</v>
      </c>
      <c r="F2105" s="12">
        <v>636582.19999999995</v>
      </c>
    </row>
    <row r="2106" spans="1:6">
      <c r="A2106" s="13" t="s">
        <v>614</v>
      </c>
      <c r="B2106" s="14">
        <v>5.1100000000000003</v>
      </c>
      <c r="C2106" s="11">
        <v>46243</v>
      </c>
      <c r="D2106" s="12">
        <v>857000</v>
      </c>
      <c r="E2106" s="12">
        <v>857000</v>
      </c>
      <c r="F2106" s="12">
        <v>852373.53</v>
      </c>
    </row>
    <row r="2107" spans="1:6">
      <c r="A2107" s="13" t="s">
        <v>620</v>
      </c>
      <c r="B2107" s="14">
        <v>4.75</v>
      </c>
      <c r="C2107" s="11">
        <v>46133</v>
      </c>
      <c r="D2107" s="12">
        <v>620000</v>
      </c>
      <c r="E2107" s="12">
        <v>620000</v>
      </c>
      <c r="F2107" s="12">
        <v>614413.01</v>
      </c>
    </row>
    <row r="2108" spans="1:6">
      <c r="A2108" s="13" t="s">
        <v>905</v>
      </c>
      <c r="B2108" s="14">
        <v>1.59</v>
      </c>
      <c r="C2108" s="11">
        <v>46511</v>
      </c>
      <c r="D2108" s="12">
        <v>655000</v>
      </c>
      <c r="E2108" s="12">
        <v>655000</v>
      </c>
      <c r="F2108" s="12">
        <v>610630.82999999996</v>
      </c>
    </row>
    <row r="2109" spans="1:6">
      <c r="A2109" s="13" t="s">
        <v>1598</v>
      </c>
      <c r="B2109" s="14">
        <v>5.45</v>
      </c>
      <c r="C2109" s="11">
        <v>45960</v>
      </c>
      <c r="D2109" s="12">
        <v>600000</v>
      </c>
      <c r="E2109" s="12">
        <v>599196</v>
      </c>
      <c r="F2109" s="12">
        <v>600133.81000000006</v>
      </c>
    </row>
    <row r="2110" spans="1:6">
      <c r="A2110" s="13" t="s">
        <v>1599</v>
      </c>
      <c r="B2110" s="14">
        <v>4.45</v>
      </c>
      <c r="C2110" s="11">
        <v>46094</v>
      </c>
      <c r="D2110" s="12">
        <v>445000</v>
      </c>
      <c r="E2110" s="12">
        <v>444684.05</v>
      </c>
      <c r="F2110" s="12">
        <v>438830.02</v>
      </c>
    </row>
    <row r="2111" spans="1:6">
      <c r="A2111" s="13" t="s">
        <v>1600</v>
      </c>
      <c r="B2111" s="14">
        <v>3.88</v>
      </c>
      <c r="C2111" s="11">
        <v>46191</v>
      </c>
      <c r="D2111" s="12">
        <v>1016000</v>
      </c>
      <c r="E2111" s="12">
        <v>1001826.8</v>
      </c>
      <c r="F2111" s="12">
        <v>986650.39</v>
      </c>
    </row>
    <row r="2112" spans="1:6">
      <c r="A2112" s="13" t="s">
        <v>1601</v>
      </c>
      <c r="B2112" s="14">
        <v>5.05</v>
      </c>
      <c r="C2112" s="11">
        <v>46244</v>
      </c>
      <c r="D2112" s="12">
        <v>743000</v>
      </c>
      <c r="E2112" s="12">
        <v>744597.45</v>
      </c>
      <c r="F2112" s="12">
        <v>742238.45</v>
      </c>
    </row>
    <row r="2113" spans="1:6">
      <c r="A2113" s="13" t="s">
        <v>1602</v>
      </c>
      <c r="B2113" s="14">
        <v>5.13</v>
      </c>
      <c r="C2113" s="11">
        <v>46336</v>
      </c>
      <c r="D2113" s="12">
        <v>500000</v>
      </c>
      <c r="E2113" s="12">
        <v>499865</v>
      </c>
      <c r="F2113" s="12">
        <v>502196.97</v>
      </c>
    </row>
    <row r="2114" spans="1:6">
      <c r="A2114" s="13" t="s">
        <v>1603</v>
      </c>
      <c r="B2114" s="14">
        <v>3.59</v>
      </c>
      <c r="C2114" s="11">
        <v>11841</v>
      </c>
      <c r="D2114" s="12">
        <v>589132.14</v>
      </c>
      <c r="E2114" s="12">
        <v>589120.06000000006</v>
      </c>
      <c r="F2114" s="12">
        <v>563047.93999999994</v>
      </c>
    </row>
    <row r="2115" spans="1:6">
      <c r="A2115" s="13" t="s">
        <v>909</v>
      </c>
      <c r="B2115" s="14">
        <v>5.0999999999999996</v>
      </c>
      <c r="C2115" s="11">
        <v>46110</v>
      </c>
      <c r="D2115" s="12">
        <v>640000</v>
      </c>
      <c r="E2115" s="12">
        <v>639686.40000000002</v>
      </c>
      <c r="F2115" s="12">
        <v>638585.93000000005</v>
      </c>
    </row>
    <row r="2116" spans="1:6">
      <c r="A2116" s="13" t="s">
        <v>1604</v>
      </c>
      <c r="B2116" s="14">
        <v>5.63</v>
      </c>
      <c r="C2116" s="11">
        <v>46685</v>
      </c>
      <c r="D2116" s="12">
        <v>629000</v>
      </c>
      <c r="E2116" s="12">
        <v>620827.38</v>
      </c>
      <c r="F2116" s="12">
        <v>638902.14</v>
      </c>
    </row>
    <row r="2117" spans="1:6">
      <c r="A2117" s="13" t="s">
        <v>1605</v>
      </c>
      <c r="B2117" s="14">
        <v>5.58</v>
      </c>
      <c r="C2117" s="11">
        <v>47127</v>
      </c>
      <c r="D2117" s="12">
        <v>900000</v>
      </c>
      <c r="E2117" s="12">
        <v>900000</v>
      </c>
      <c r="F2117" s="12">
        <v>903640.83</v>
      </c>
    </row>
    <row r="2118" spans="1:6">
      <c r="A2118" s="13" t="s">
        <v>1606</v>
      </c>
      <c r="B2118" s="14">
        <v>5.68</v>
      </c>
      <c r="C2118" s="11">
        <v>46076</v>
      </c>
      <c r="D2118" s="12">
        <v>450000</v>
      </c>
      <c r="E2118" s="12">
        <v>450000</v>
      </c>
      <c r="F2118" s="12">
        <v>451019.93</v>
      </c>
    </row>
    <row r="2119" spans="1:6">
      <c r="A2119" s="13" t="s">
        <v>1607</v>
      </c>
      <c r="B2119" s="14">
        <v>4.9000000000000004</v>
      </c>
      <c r="C2119" s="11">
        <v>46479</v>
      </c>
      <c r="D2119" s="12">
        <v>1122000</v>
      </c>
      <c r="E2119" s="12">
        <v>1120664.82</v>
      </c>
      <c r="F2119" s="12">
        <v>1117855.96</v>
      </c>
    </row>
    <row r="2120" spans="1:6">
      <c r="A2120" s="13" t="s">
        <v>1608</v>
      </c>
      <c r="B2120" s="14">
        <v>4.88</v>
      </c>
      <c r="C2120" s="11">
        <v>45940</v>
      </c>
      <c r="D2120" s="12">
        <v>606000</v>
      </c>
      <c r="E2120" s="12">
        <v>605466.72</v>
      </c>
      <c r="F2120" s="12">
        <v>603442.56999999995</v>
      </c>
    </row>
    <row r="2121" spans="1:6">
      <c r="A2121" s="13" t="s">
        <v>1609</v>
      </c>
      <c r="B2121" s="14">
        <v>5.13</v>
      </c>
      <c r="C2121" s="11">
        <v>46655</v>
      </c>
      <c r="D2121" s="12">
        <v>1346000</v>
      </c>
      <c r="E2121" s="12">
        <v>1341463.98</v>
      </c>
      <c r="F2121" s="12">
        <v>1339721.26</v>
      </c>
    </row>
    <row r="2122" spans="1:6">
      <c r="A2122" s="13" t="s">
        <v>635</v>
      </c>
      <c r="B2122" s="14">
        <v>5.64</v>
      </c>
      <c r="C2122" s="11">
        <v>46459</v>
      </c>
      <c r="D2122" s="12">
        <v>857000</v>
      </c>
      <c r="E2122" s="12">
        <v>857133.75</v>
      </c>
      <c r="F2122" s="12">
        <v>859066.16</v>
      </c>
    </row>
    <row r="2123" spans="1:6">
      <c r="A2123" s="13" t="s">
        <v>1610</v>
      </c>
      <c r="B2123" s="14">
        <v>5.65</v>
      </c>
      <c r="C2123" s="11">
        <v>46199</v>
      </c>
      <c r="D2123" s="12">
        <v>1000000</v>
      </c>
      <c r="E2123" s="12">
        <v>997520</v>
      </c>
      <c r="F2123" s="12">
        <v>1002224.2</v>
      </c>
    </row>
    <row r="2124" spans="1:6">
      <c r="A2124" s="13" t="s">
        <v>1611</v>
      </c>
      <c r="B2124" s="14">
        <v>5.39</v>
      </c>
      <c r="C2124" s="11">
        <v>46363</v>
      </c>
      <c r="D2124" s="12">
        <v>540000</v>
      </c>
      <c r="E2124" s="12">
        <v>540000</v>
      </c>
      <c r="F2124" s="12">
        <v>541232.44999999995</v>
      </c>
    </row>
    <row r="2125" spans="1:6">
      <c r="A2125" s="13" t="s">
        <v>1373</v>
      </c>
      <c r="B2125" s="14">
        <v>4.5</v>
      </c>
      <c r="C2125" s="11">
        <v>46122</v>
      </c>
      <c r="D2125" s="12">
        <v>640000</v>
      </c>
      <c r="E2125" s="12">
        <v>639558.40000000002</v>
      </c>
      <c r="F2125" s="12">
        <v>632936.32999999996</v>
      </c>
    </row>
    <row r="2126" spans="1:6">
      <c r="A2126" s="13" t="s">
        <v>1612</v>
      </c>
      <c r="B2126" s="14">
        <v>4.8</v>
      </c>
      <c r="C2126" s="11">
        <v>46111</v>
      </c>
      <c r="D2126" s="12">
        <v>640000</v>
      </c>
      <c r="E2126" s="12">
        <v>639148.80000000005</v>
      </c>
      <c r="F2126" s="12">
        <v>634426.52</v>
      </c>
    </row>
    <row r="2127" spans="1:6">
      <c r="A2127" s="13" t="s">
        <v>1613</v>
      </c>
      <c r="B2127" s="14">
        <v>5</v>
      </c>
      <c r="C2127" s="11">
        <v>46028</v>
      </c>
      <c r="D2127" s="12">
        <v>562000</v>
      </c>
      <c r="E2127" s="12">
        <v>562000</v>
      </c>
      <c r="F2127" s="12">
        <v>560091.9</v>
      </c>
    </row>
    <row r="2128" spans="1:6">
      <c r="A2128" s="13" t="s">
        <v>1018</v>
      </c>
      <c r="B2128" s="14">
        <v>5.4</v>
      </c>
      <c r="C2128" s="11">
        <v>46193</v>
      </c>
      <c r="D2128" s="12">
        <v>774000</v>
      </c>
      <c r="E2128" s="12">
        <v>773365.32</v>
      </c>
      <c r="F2128" s="12">
        <v>775801.38</v>
      </c>
    </row>
    <row r="2129" spans="1:6">
      <c r="A2129" s="13" t="s">
        <v>1614</v>
      </c>
      <c r="B2129" s="14">
        <v>5.5</v>
      </c>
      <c r="C2129" s="11">
        <v>46262</v>
      </c>
      <c r="D2129" s="12">
        <v>640000</v>
      </c>
      <c r="E2129" s="12">
        <v>639776</v>
      </c>
      <c r="F2129" s="12">
        <v>642845.03</v>
      </c>
    </row>
    <row r="2130" spans="1:6">
      <c r="A2130" s="13" t="s">
        <v>1379</v>
      </c>
      <c r="B2130" s="14">
        <v>5.15</v>
      </c>
      <c r="C2130" s="11">
        <v>46111</v>
      </c>
      <c r="D2130" s="12">
        <v>646000</v>
      </c>
      <c r="E2130" s="12">
        <v>644456.06000000006</v>
      </c>
      <c r="F2130" s="12">
        <v>641640.11</v>
      </c>
    </row>
    <row r="2131" spans="1:6">
      <c r="A2131" s="13" t="s">
        <v>647</v>
      </c>
      <c r="B2131" s="14">
        <v>3.95</v>
      </c>
      <c r="C2131" s="11">
        <v>45726</v>
      </c>
      <c r="D2131" s="12">
        <v>479000</v>
      </c>
      <c r="E2131" s="12">
        <v>463985.17</v>
      </c>
      <c r="F2131" s="12">
        <v>473136.02</v>
      </c>
    </row>
    <row r="2132" spans="1:6">
      <c r="A2132" s="13" t="s">
        <v>647</v>
      </c>
      <c r="B2132" s="14">
        <v>1.7</v>
      </c>
      <c r="C2132" s="11">
        <v>46188</v>
      </c>
      <c r="D2132" s="12">
        <v>672000</v>
      </c>
      <c r="E2132" s="12">
        <v>649024.31999999995</v>
      </c>
      <c r="F2132" s="12">
        <v>623194</v>
      </c>
    </row>
    <row r="2133" spans="1:6">
      <c r="A2133" s="13" t="s">
        <v>1615</v>
      </c>
      <c r="B2133" s="14">
        <v>3.38</v>
      </c>
      <c r="C2133" s="11">
        <v>45778</v>
      </c>
      <c r="D2133" s="12">
        <v>1345000</v>
      </c>
      <c r="E2133" s="12">
        <v>1340601.8500000001</v>
      </c>
      <c r="F2133" s="12">
        <v>1322043.03</v>
      </c>
    </row>
    <row r="2134" spans="1:6">
      <c r="A2134" s="13" t="s">
        <v>1387</v>
      </c>
      <c r="B2134" s="14">
        <v>5.7</v>
      </c>
      <c r="C2134" s="11">
        <v>46277</v>
      </c>
      <c r="D2134" s="12">
        <v>680000</v>
      </c>
      <c r="E2134" s="12">
        <v>679700.8</v>
      </c>
      <c r="F2134" s="12">
        <v>683525.49</v>
      </c>
    </row>
    <row r="2135" spans="1:6">
      <c r="A2135" s="13" t="s">
        <v>1395</v>
      </c>
      <c r="B2135" s="14">
        <v>3.2</v>
      </c>
      <c r="C2135" s="11">
        <v>46461</v>
      </c>
      <c r="D2135" s="12">
        <v>710000</v>
      </c>
      <c r="E2135" s="12">
        <v>673243.3</v>
      </c>
      <c r="F2135" s="12">
        <v>673844.8</v>
      </c>
    </row>
    <row r="2136" spans="1:6">
      <c r="A2136" s="13" t="s">
        <v>1399</v>
      </c>
      <c r="B2136" s="14">
        <v>4.88</v>
      </c>
      <c r="C2136" s="11">
        <v>46406</v>
      </c>
      <c r="D2136" s="12">
        <v>1000000</v>
      </c>
      <c r="E2136" s="12">
        <v>999750</v>
      </c>
      <c r="F2136" s="12">
        <v>993371.04</v>
      </c>
    </row>
    <row r="2137" spans="1:6">
      <c r="A2137" s="13" t="s">
        <v>1402</v>
      </c>
      <c r="B2137" s="14">
        <v>5.3</v>
      </c>
      <c r="C2137" s="11">
        <v>46461</v>
      </c>
      <c r="D2137" s="12">
        <v>852000</v>
      </c>
      <c r="E2137" s="12">
        <v>853925.56</v>
      </c>
      <c r="F2137" s="12">
        <v>853036.53</v>
      </c>
    </row>
    <row r="2138" spans="1:6">
      <c r="A2138" s="13" t="s">
        <v>1616</v>
      </c>
      <c r="B2138" s="14">
        <v>2.4500000000000002</v>
      </c>
      <c r="C2138" s="11">
        <v>46447</v>
      </c>
      <c r="D2138" s="12">
        <v>625000</v>
      </c>
      <c r="E2138" s="12">
        <v>566418.75</v>
      </c>
      <c r="F2138" s="12">
        <v>584335.16</v>
      </c>
    </row>
    <row r="2139" spans="1:6">
      <c r="A2139" s="13" t="s">
        <v>1617</v>
      </c>
      <c r="B2139" s="14">
        <v>4.75</v>
      </c>
      <c r="C2139" s="11">
        <v>46068</v>
      </c>
      <c r="D2139" s="12">
        <v>685000</v>
      </c>
      <c r="E2139" s="12">
        <v>684171.15</v>
      </c>
      <c r="F2139" s="12">
        <v>680095.75</v>
      </c>
    </row>
    <row r="2140" spans="1:6">
      <c r="A2140" s="13" t="s">
        <v>1618</v>
      </c>
      <c r="B2140" s="14">
        <v>5.27</v>
      </c>
      <c r="C2140" s="11">
        <v>46237</v>
      </c>
      <c r="D2140" s="12">
        <v>670000</v>
      </c>
      <c r="E2140" s="12">
        <v>670000</v>
      </c>
      <c r="F2140" s="12">
        <v>671276.52</v>
      </c>
    </row>
    <row r="2141" spans="1:6">
      <c r="A2141" s="13" t="s">
        <v>1619</v>
      </c>
      <c r="B2141" s="14">
        <v>5.75</v>
      </c>
      <c r="C2141" s="11">
        <v>46330</v>
      </c>
      <c r="D2141" s="12">
        <v>624000</v>
      </c>
      <c r="E2141" s="12">
        <v>624000</v>
      </c>
      <c r="F2141" s="12">
        <v>626460.23</v>
      </c>
    </row>
    <row r="2142" spans="1:6">
      <c r="A2142" s="13" t="s">
        <v>1415</v>
      </c>
      <c r="B2142" s="14">
        <v>2.25</v>
      </c>
      <c r="C2142" s="11">
        <v>46068</v>
      </c>
      <c r="D2142" s="12">
        <v>480000</v>
      </c>
      <c r="E2142" s="12">
        <v>431702.4</v>
      </c>
      <c r="F2142" s="12">
        <v>455801.47</v>
      </c>
    </row>
    <row r="2143" spans="1:6">
      <c r="A2143" s="13" t="s">
        <v>1417</v>
      </c>
      <c r="B2143" s="14">
        <v>5</v>
      </c>
      <c r="C2143" s="11">
        <v>46109</v>
      </c>
      <c r="D2143" s="12">
        <v>644000</v>
      </c>
      <c r="E2143" s="12">
        <v>643645.80000000005</v>
      </c>
      <c r="F2143" s="12">
        <v>639816.57999999996</v>
      </c>
    </row>
    <row r="2144" spans="1:6">
      <c r="A2144" s="13" t="s">
        <v>1620</v>
      </c>
      <c r="B2144" s="14">
        <v>4.45</v>
      </c>
      <c r="C2144" s="11">
        <v>46160</v>
      </c>
      <c r="D2144" s="12">
        <v>572000</v>
      </c>
      <c r="E2144" s="12">
        <v>571668.24</v>
      </c>
      <c r="F2144" s="12">
        <v>564679.27</v>
      </c>
    </row>
    <row r="2145" spans="1:6">
      <c r="A2145" s="13" t="s">
        <v>1621</v>
      </c>
      <c r="B2145" s="14">
        <v>5.4</v>
      </c>
      <c r="C2145" s="11">
        <v>45971</v>
      </c>
      <c r="D2145" s="12">
        <v>400000</v>
      </c>
      <c r="E2145" s="12">
        <v>399528</v>
      </c>
      <c r="F2145" s="12">
        <v>400958.86</v>
      </c>
    </row>
    <row r="2146" spans="1:6">
      <c r="A2146" s="13" t="s">
        <v>657</v>
      </c>
      <c r="B2146" s="14">
        <v>6.05</v>
      </c>
      <c r="C2146" s="11">
        <v>46546</v>
      </c>
      <c r="D2146" s="12">
        <v>1120000</v>
      </c>
      <c r="E2146" s="12">
        <v>1120000</v>
      </c>
      <c r="F2146" s="12">
        <v>1127844.3500000001</v>
      </c>
    </row>
    <row r="2147" spans="1:6">
      <c r="A2147" s="13" t="s">
        <v>936</v>
      </c>
      <c r="B2147" s="14">
        <v>5.73</v>
      </c>
      <c r="C2147" s="11">
        <v>46316</v>
      </c>
      <c r="D2147" s="12">
        <v>619000</v>
      </c>
      <c r="E2147" s="12">
        <v>619000</v>
      </c>
      <c r="F2147" s="12">
        <v>620055.1</v>
      </c>
    </row>
    <row r="2148" spans="1:6">
      <c r="A2148" s="13" t="s">
        <v>1622</v>
      </c>
      <c r="B2148" s="14">
        <v>4.7</v>
      </c>
      <c r="C2148" s="11">
        <v>46604</v>
      </c>
      <c r="D2148" s="12">
        <v>888000</v>
      </c>
      <c r="E2148" s="12">
        <v>888000</v>
      </c>
      <c r="F2148" s="12">
        <v>871625.95</v>
      </c>
    </row>
    <row r="2149" spans="1:6">
      <c r="A2149" s="13" t="s">
        <v>1623</v>
      </c>
      <c r="B2149" s="14">
        <v>5.15</v>
      </c>
      <c r="C2149" s="11">
        <v>45945</v>
      </c>
      <c r="D2149" s="12">
        <v>534000</v>
      </c>
      <c r="E2149" s="12">
        <v>533951.93999999994</v>
      </c>
      <c r="F2149" s="12">
        <v>533219.78</v>
      </c>
    </row>
    <row r="2150" spans="1:6">
      <c r="A2150" s="13" t="s">
        <v>1624</v>
      </c>
      <c r="B2150" s="14">
        <v>3.7</v>
      </c>
      <c r="C2150" s="11">
        <v>46522</v>
      </c>
      <c r="D2150" s="12">
        <v>290000</v>
      </c>
      <c r="E2150" s="12">
        <v>281198.58</v>
      </c>
      <c r="F2150" s="12">
        <v>280639.21000000002</v>
      </c>
    </row>
    <row r="2151" spans="1:6">
      <c r="A2151" s="13" t="s">
        <v>1625</v>
      </c>
      <c r="B2151" s="14">
        <v>3.88</v>
      </c>
      <c r="C2151" s="11">
        <v>45966</v>
      </c>
      <c r="D2151" s="12">
        <v>1069000</v>
      </c>
      <c r="E2151" s="12">
        <v>1028431.45</v>
      </c>
      <c r="F2151" s="12">
        <v>1040944.62</v>
      </c>
    </row>
    <row r="2152" spans="1:6">
      <c r="A2152" s="13" t="s">
        <v>1626</v>
      </c>
      <c r="B2152" s="14">
        <v>4.3499999999999996</v>
      </c>
      <c r="C2152" s="11">
        <v>46546</v>
      </c>
      <c r="D2152" s="12">
        <v>510000</v>
      </c>
      <c r="E2152" s="12">
        <v>500301.59</v>
      </c>
      <c r="F2152" s="12">
        <v>497479.04</v>
      </c>
    </row>
    <row r="2153" spans="1:6">
      <c r="A2153" s="13" t="s">
        <v>1432</v>
      </c>
      <c r="B2153" s="14">
        <v>3.64</v>
      </c>
      <c r="C2153" s="11">
        <v>45731</v>
      </c>
      <c r="D2153" s="12">
        <v>843000</v>
      </c>
      <c r="E2153" s="12">
        <v>813896.64</v>
      </c>
      <c r="F2153" s="12">
        <v>829927.95</v>
      </c>
    </row>
    <row r="2154" spans="1:6">
      <c r="A2154" s="13" t="s">
        <v>1434</v>
      </c>
      <c r="B2154" s="14">
        <v>5.6</v>
      </c>
      <c r="C2154" s="11">
        <v>46277</v>
      </c>
      <c r="D2154" s="12">
        <v>440000</v>
      </c>
      <c r="E2154" s="12">
        <v>439929.59999999998</v>
      </c>
      <c r="F2154" s="12">
        <v>441663.16</v>
      </c>
    </row>
    <row r="2155" spans="1:6">
      <c r="A2155" s="13" t="s">
        <v>1439</v>
      </c>
      <c r="B2155" s="14">
        <v>5.71</v>
      </c>
      <c r="C2155" s="11">
        <v>46865</v>
      </c>
      <c r="D2155" s="12">
        <v>489000</v>
      </c>
      <c r="E2155" s="12">
        <v>489000</v>
      </c>
      <c r="F2155" s="12">
        <v>493231.39</v>
      </c>
    </row>
    <row r="2156" spans="1:6">
      <c r="A2156" s="13" t="s">
        <v>1627</v>
      </c>
      <c r="B2156" s="14">
        <v>5.55</v>
      </c>
      <c r="C2156" s="11">
        <v>45870</v>
      </c>
      <c r="D2156" s="12">
        <v>1150000</v>
      </c>
      <c r="E2156" s="12">
        <v>1149172</v>
      </c>
      <c r="F2156" s="12">
        <v>1151573.3400000001</v>
      </c>
    </row>
    <row r="2157" spans="1:6">
      <c r="A2157" s="13" t="s">
        <v>1447</v>
      </c>
      <c r="B2157" s="14">
        <v>5.35</v>
      </c>
      <c r="C2157" s="11">
        <v>45971</v>
      </c>
      <c r="D2157" s="12">
        <v>632000</v>
      </c>
      <c r="E2157" s="12">
        <v>631860.96</v>
      </c>
      <c r="F2157" s="12">
        <v>631573.72</v>
      </c>
    </row>
    <row r="2158" spans="1:6">
      <c r="A2158" s="13"/>
      <c r="B2158" s="14"/>
      <c r="C2158" s="11"/>
      <c r="D2158" s="12"/>
      <c r="E2158" s="12"/>
      <c r="F2158" s="12"/>
    </row>
    <row r="2159" spans="1:6">
      <c r="A2159" s="17" t="s">
        <v>196</v>
      </c>
      <c r="B2159" s="14"/>
      <c r="C2159" s="11"/>
      <c r="D2159" s="12"/>
      <c r="E2159" s="12"/>
      <c r="F2159" s="12"/>
    </row>
    <row r="2160" spans="1:6">
      <c r="A2160" s="13" t="s">
        <v>667</v>
      </c>
      <c r="B2160" s="14">
        <v>3.62</v>
      </c>
      <c r="C2160" s="11">
        <v>47150</v>
      </c>
      <c r="D2160" s="12">
        <v>435095.94</v>
      </c>
      <c r="E2160" s="12">
        <v>435095.94</v>
      </c>
      <c r="F2160" s="12">
        <v>424486.91</v>
      </c>
    </row>
    <row r="2161" spans="1:6">
      <c r="A2161" s="13"/>
      <c r="B2161" s="14"/>
      <c r="C2161" s="11"/>
      <c r="D2161" s="12"/>
      <c r="E2161" s="12"/>
      <c r="F2161" s="12"/>
    </row>
    <row r="2162" spans="1:6">
      <c r="A2162" s="17" t="s">
        <v>203</v>
      </c>
      <c r="E2162" s="18"/>
      <c r="F2162" s="18"/>
    </row>
    <row r="2163" spans="1:6">
      <c r="A2163" s="13" t="s">
        <v>217</v>
      </c>
      <c r="B2163" s="14">
        <v>6.36</v>
      </c>
      <c r="C2163" s="11">
        <v>15888</v>
      </c>
      <c r="D2163" s="12">
        <v>145131.91</v>
      </c>
      <c r="E2163" s="12">
        <v>152932.76</v>
      </c>
      <c r="F2163" s="12">
        <v>147421.97</v>
      </c>
    </row>
    <row r="2164" spans="1:6">
      <c r="A2164" s="13" t="s">
        <v>217</v>
      </c>
      <c r="B2164" s="14">
        <v>6.4</v>
      </c>
      <c r="C2164" s="11">
        <v>17411</v>
      </c>
      <c r="D2164" s="12">
        <v>246106.7</v>
      </c>
      <c r="E2164" s="12">
        <v>256965.11</v>
      </c>
      <c r="F2164" s="12">
        <v>250567.07</v>
      </c>
    </row>
    <row r="2165" spans="1:6">
      <c r="A2165" s="13" t="s">
        <v>217</v>
      </c>
      <c r="B2165" s="14">
        <v>6.07</v>
      </c>
      <c r="C2165" s="11">
        <v>17199</v>
      </c>
      <c r="D2165" s="12">
        <v>430044.63</v>
      </c>
      <c r="E2165" s="12">
        <v>451815.65</v>
      </c>
      <c r="F2165" s="12">
        <v>438155.75</v>
      </c>
    </row>
    <row r="2166" spans="1:6">
      <c r="A2166" s="13" t="s">
        <v>217</v>
      </c>
      <c r="B2166" s="14">
        <v>3</v>
      </c>
      <c r="C2166" s="11">
        <v>12055</v>
      </c>
      <c r="D2166" s="12">
        <v>541626.52</v>
      </c>
      <c r="E2166" s="12">
        <v>521061.63</v>
      </c>
      <c r="F2166" s="12">
        <v>508237.93</v>
      </c>
    </row>
    <row r="2167" spans="1:6">
      <c r="A2167" s="13" t="s">
        <v>217</v>
      </c>
      <c r="B2167" s="14">
        <v>3</v>
      </c>
      <c r="C2167" s="11">
        <v>12206</v>
      </c>
      <c r="D2167" s="12">
        <v>305959.46999999997</v>
      </c>
      <c r="E2167" s="12">
        <v>328667.39</v>
      </c>
      <c r="F2167" s="12">
        <v>287091.84000000003</v>
      </c>
    </row>
    <row r="2168" spans="1:6">
      <c r="A2168" s="13" t="s">
        <v>225</v>
      </c>
      <c r="B2168" s="14">
        <v>5.92</v>
      </c>
      <c r="C2168" s="11">
        <v>15766</v>
      </c>
      <c r="D2168" s="12">
        <v>109961.69</v>
      </c>
      <c r="E2168" s="12">
        <v>112607.64</v>
      </c>
      <c r="F2168" s="12">
        <v>111429.05</v>
      </c>
    </row>
    <row r="2169" spans="1:6">
      <c r="A2169" s="13" t="s">
        <v>225</v>
      </c>
      <c r="B2169" s="14">
        <v>6.42</v>
      </c>
      <c r="C2169" s="11">
        <v>16163</v>
      </c>
      <c r="D2169" s="12">
        <v>67256.36</v>
      </c>
      <c r="E2169" s="12">
        <v>69463.22</v>
      </c>
      <c r="F2169" s="12">
        <v>68460.570000000007</v>
      </c>
    </row>
    <row r="2170" spans="1:6">
      <c r="A2170" s="13" t="s">
        <v>1628</v>
      </c>
      <c r="B2170" s="14">
        <v>3.5</v>
      </c>
      <c r="C2170" s="11">
        <v>21391</v>
      </c>
      <c r="D2170" s="12">
        <v>348024.71</v>
      </c>
      <c r="E2170" s="12">
        <v>369640.29</v>
      </c>
      <c r="F2170" s="12">
        <v>325119.71000000002</v>
      </c>
    </row>
    <row r="2171" spans="1:6">
      <c r="A2171" s="13" t="s">
        <v>1629</v>
      </c>
      <c r="B2171" s="14">
        <v>3.7</v>
      </c>
      <c r="C2171" s="11">
        <v>45802</v>
      </c>
      <c r="D2171" s="12">
        <v>430710.72</v>
      </c>
      <c r="E2171" s="12">
        <v>419926.14</v>
      </c>
      <c r="F2171" s="12">
        <v>424329.27</v>
      </c>
    </row>
    <row r="2172" spans="1:6">
      <c r="A2172" s="13" t="s">
        <v>1630</v>
      </c>
      <c r="B2172" s="14">
        <v>2.75</v>
      </c>
      <c r="C2172" s="11">
        <v>46047</v>
      </c>
      <c r="D2172" s="12">
        <v>800000</v>
      </c>
      <c r="E2172" s="12">
        <v>773250</v>
      </c>
      <c r="F2172" s="12">
        <v>771668.47999999998</v>
      </c>
    </row>
    <row r="2173" spans="1:6">
      <c r="A2173" s="13" t="s">
        <v>1631</v>
      </c>
      <c r="B2173" s="14">
        <v>3.41</v>
      </c>
      <c r="C2173" s="11">
        <v>46381</v>
      </c>
      <c r="D2173" s="12">
        <v>660000</v>
      </c>
      <c r="E2173" s="12">
        <v>644969.53</v>
      </c>
      <c r="F2173" s="12">
        <v>635848.49</v>
      </c>
    </row>
    <row r="2174" spans="1:6">
      <c r="A2174" s="13" t="s">
        <v>1632</v>
      </c>
      <c r="B2174" s="14">
        <v>6.42</v>
      </c>
      <c r="C2174" s="11">
        <v>15615</v>
      </c>
      <c r="D2174" s="12">
        <v>29098.92</v>
      </c>
      <c r="E2174" s="12">
        <v>30099.200000000001</v>
      </c>
      <c r="F2174" s="12">
        <v>29857.58</v>
      </c>
    </row>
    <row r="2175" spans="1:6">
      <c r="A2175" s="13" t="s">
        <v>1633</v>
      </c>
      <c r="B2175" s="14">
        <v>6.35</v>
      </c>
      <c r="C2175" s="11">
        <v>16893</v>
      </c>
      <c r="D2175" s="12">
        <v>19409.099999999999</v>
      </c>
      <c r="E2175" s="12">
        <v>19962.57</v>
      </c>
      <c r="F2175" s="12">
        <v>19527.310000000001</v>
      </c>
    </row>
    <row r="2176" spans="1:6">
      <c r="A2176" s="13" t="s">
        <v>1634</v>
      </c>
      <c r="B2176" s="14">
        <v>6.12</v>
      </c>
      <c r="C2176" s="11">
        <v>16346</v>
      </c>
      <c r="D2176" s="12">
        <v>82161.77</v>
      </c>
      <c r="E2176" s="12">
        <v>85281.35</v>
      </c>
      <c r="F2176" s="12">
        <v>83935.53</v>
      </c>
    </row>
    <row r="2177" spans="1:6">
      <c r="A2177" s="13" t="s">
        <v>1635</v>
      </c>
      <c r="B2177" s="14">
        <v>6.14</v>
      </c>
      <c r="C2177" s="11">
        <v>17258</v>
      </c>
      <c r="D2177" s="12">
        <v>87800.03</v>
      </c>
      <c r="E2177" s="12">
        <v>88870.080000000002</v>
      </c>
      <c r="F2177" s="12">
        <v>89660.29</v>
      </c>
    </row>
    <row r="2178" spans="1:6">
      <c r="A2178" s="13" t="s">
        <v>1636</v>
      </c>
      <c r="B2178" s="14">
        <v>6.94</v>
      </c>
      <c r="C2178" s="11">
        <v>17502</v>
      </c>
      <c r="D2178" s="12">
        <v>30774.39</v>
      </c>
      <c r="E2178" s="12">
        <v>30864.54</v>
      </c>
      <c r="F2178" s="12">
        <v>31426.23</v>
      </c>
    </row>
    <row r="2179" spans="1:6">
      <c r="A2179" s="13" t="s">
        <v>1637</v>
      </c>
      <c r="B2179" s="14">
        <v>6.11</v>
      </c>
      <c r="C2179" s="11">
        <v>13759</v>
      </c>
      <c r="D2179" s="12">
        <v>209120.32</v>
      </c>
      <c r="E2179" s="12">
        <v>217485.14</v>
      </c>
      <c r="F2179" s="12">
        <v>214159.49</v>
      </c>
    </row>
    <row r="2180" spans="1:6">
      <c r="A2180" s="13" t="s">
        <v>1638</v>
      </c>
      <c r="B2180" s="14">
        <v>6.42</v>
      </c>
      <c r="C2180" s="11">
        <v>13971</v>
      </c>
      <c r="D2180" s="12">
        <v>472418.22</v>
      </c>
      <c r="E2180" s="12">
        <v>504601.72</v>
      </c>
      <c r="F2180" s="12">
        <v>486958.31</v>
      </c>
    </row>
    <row r="2181" spans="1:6">
      <c r="A2181" s="13" t="s">
        <v>1639</v>
      </c>
      <c r="B2181" s="14">
        <v>6</v>
      </c>
      <c r="C2181" s="11">
        <v>17472</v>
      </c>
      <c r="D2181" s="12">
        <v>79724.19</v>
      </c>
      <c r="E2181" s="12">
        <v>78540.78</v>
      </c>
      <c r="F2181" s="12">
        <v>81814.27</v>
      </c>
    </row>
    <row r="2182" spans="1:6">
      <c r="A2182" s="13" t="s">
        <v>1640</v>
      </c>
      <c r="B2182" s="14">
        <v>6.28</v>
      </c>
      <c r="C2182" s="11">
        <v>16103</v>
      </c>
      <c r="D2182" s="12">
        <v>175736.81</v>
      </c>
      <c r="E2182" s="12">
        <v>185182.66</v>
      </c>
      <c r="F2182" s="12">
        <v>179100.95</v>
      </c>
    </row>
    <row r="2183" spans="1:6">
      <c r="A2183" s="13" t="s">
        <v>1641</v>
      </c>
      <c r="B2183" s="14">
        <v>6.38</v>
      </c>
      <c r="C2183" s="11">
        <v>17258</v>
      </c>
      <c r="D2183" s="12">
        <v>242506.57</v>
      </c>
      <c r="E2183" s="12">
        <v>253722.5</v>
      </c>
      <c r="F2183" s="12">
        <v>247288.23</v>
      </c>
    </row>
    <row r="2184" spans="1:6">
      <c r="A2184" s="13" t="s">
        <v>1642</v>
      </c>
      <c r="B2184" s="14">
        <v>2.5</v>
      </c>
      <c r="C2184" s="11">
        <v>11810</v>
      </c>
      <c r="D2184" s="12">
        <v>135034.97</v>
      </c>
      <c r="E2184" s="12">
        <v>142968.28</v>
      </c>
      <c r="F2184" s="12">
        <v>126441.15</v>
      </c>
    </row>
    <row r="2185" spans="1:6">
      <c r="A2185" s="13" t="s">
        <v>1643</v>
      </c>
      <c r="B2185" s="14">
        <v>3</v>
      </c>
      <c r="C2185" s="11">
        <v>12844</v>
      </c>
      <c r="D2185" s="12">
        <v>147243.47</v>
      </c>
      <c r="E2185" s="12">
        <v>156676.26</v>
      </c>
      <c r="F2185" s="12">
        <v>138778.5</v>
      </c>
    </row>
    <row r="2186" spans="1:6">
      <c r="A2186" s="13" t="s">
        <v>1644</v>
      </c>
      <c r="B2186" s="14">
        <v>3</v>
      </c>
      <c r="C2186" s="11">
        <v>12724</v>
      </c>
      <c r="D2186" s="12">
        <v>173394.65</v>
      </c>
      <c r="E2186" s="12">
        <v>184665.3</v>
      </c>
      <c r="F2186" s="12">
        <v>165076.85999999999</v>
      </c>
    </row>
    <row r="2187" spans="1:6">
      <c r="A2187" s="13" t="s">
        <v>1645</v>
      </c>
      <c r="B2187" s="14">
        <v>4</v>
      </c>
      <c r="C2187" s="11">
        <v>12844</v>
      </c>
      <c r="D2187" s="12">
        <v>323981.40999999997</v>
      </c>
      <c r="E2187" s="12">
        <v>348887.49</v>
      </c>
      <c r="F2187" s="12">
        <v>312761.21000000002</v>
      </c>
    </row>
    <row r="2188" spans="1:6">
      <c r="A2188" s="13" t="s">
        <v>1646</v>
      </c>
      <c r="B2188" s="14">
        <v>5</v>
      </c>
      <c r="C2188" s="11">
        <v>19292</v>
      </c>
      <c r="D2188" s="12">
        <v>709819.52</v>
      </c>
      <c r="E2188" s="12">
        <v>715115.46</v>
      </c>
      <c r="F2188" s="12">
        <v>700464.24</v>
      </c>
    </row>
    <row r="2189" spans="1:6">
      <c r="A2189" s="13" t="s">
        <v>1647</v>
      </c>
      <c r="B2189" s="14">
        <v>3.5</v>
      </c>
      <c r="C2189" s="11">
        <v>21057</v>
      </c>
      <c r="D2189" s="12">
        <v>187286.16</v>
      </c>
      <c r="E2189" s="12">
        <v>202898.24</v>
      </c>
      <c r="F2189" s="12">
        <v>176341.74</v>
      </c>
    </row>
    <row r="2190" spans="1:6">
      <c r="A2190" s="13" t="s">
        <v>1648</v>
      </c>
      <c r="B2190" s="14">
        <v>4</v>
      </c>
      <c r="C2190" s="11">
        <v>14782</v>
      </c>
      <c r="D2190" s="12">
        <v>459215.91</v>
      </c>
      <c r="E2190" s="12">
        <v>450193.04</v>
      </c>
      <c r="F2190" s="12">
        <v>450434</v>
      </c>
    </row>
    <row r="2191" spans="1:6">
      <c r="A2191" s="13" t="s">
        <v>1649</v>
      </c>
      <c r="B2191" s="14">
        <v>5.09</v>
      </c>
      <c r="C2191" s="11">
        <v>45931</v>
      </c>
      <c r="D2191" s="12">
        <v>20899.22</v>
      </c>
      <c r="E2191" s="12">
        <v>23162.22</v>
      </c>
      <c r="F2191" s="12">
        <v>20610.34</v>
      </c>
    </row>
    <row r="2192" spans="1:6">
      <c r="A2192" s="13" t="s">
        <v>696</v>
      </c>
      <c r="B2192" s="14">
        <v>4.95</v>
      </c>
      <c r="C2192" s="11">
        <v>45717</v>
      </c>
      <c r="D2192" s="12">
        <v>8327.2800000000007</v>
      </c>
      <c r="E2192" s="12">
        <v>9274.51</v>
      </c>
      <c r="F2192" s="12">
        <v>8304.6299999999992</v>
      </c>
    </row>
    <row r="2193" spans="1:6">
      <c r="A2193" s="13" t="s">
        <v>696</v>
      </c>
      <c r="B2193" s="14">
        <v>2.1800000000000002</v>
      </c>
      <c r="C2193" s="11">
        <v>11963</v>
      </c>
      <c r="D2193" s="12">
        <v>158982.48000000001</v>
      </c>
      <c r="E2193" s="12">
        <v>160472.94</v>
      </c>
      <c r="F2193" s="12">
        <v>145023.60999999999</v>
      </c>
    </row>
    <row r="2194" spans="1:6">
      <c r="A2194" s="13" t="s">
        <v>696</v>
      </c>
      <c r="B2194" s="14">
        <v>3.8</v>
      </c>
      <c r="C2194" s="11">
        <v>11140</v>
      </c>
      <c r="D2194" s="12">
        <v>162910.04999999999</v>
      </c>
      <c r="E2194" s="12">
        <v>165964.62</v>
      </c>
      <c r="F2194" s="12">
        <v>155535.65</v>
      </c>
    </row>
    <row r="2195" spans="1:6">
      <c r="A2195" s="13"/>
      <c r="B2195" s="14"/>
      <c r="C2195" s="11"/>
      <c r="D2195" s="12"/>
      <c r="E2195" s="12"/>
      <c r="F2195" s="12"/>
    </row>
    <row r="2196" spans="1:6">
      <c r="A2196" s="17" t="s">
        <v>486</v>
      </c>
      <c r="B2196" s="14"/>
      <c r="C2196" s="11"/>
      <c r="D2196" s="12"/>
      <c r="E2196" s="12"/>
      <c r="F2196" s="12"/>
    </row>
    <row r="2197" spans="1:6">
      <c r="A2197" s="13" t="s">
        <v>487</v>
      </c>
      <c r="B2197" s="14">
        <v>3.63</v>
      </c>
      <c r="C2197" s="11">
        <v>46157</v>
      </c>
      <c r="D2197" s="12">
        <v>7818000</v>
      </c>
      <c r="E2197" s="12">
        <v>7627222.7599999998</v>
      </c>
      <c r="F2197" s="12">
        <v>7658586.1299999999</v>
      </c>
    </row>
    <row r="2198" spans="1:6">
      <c r="A2198" s="13" t="s">
        <v>487</v>
      </c>
      <c r="B2198" s="14">
        <v>4.25</v>
      </c>
      <c r="C2198" s="11">
        <v>46053</v>
      </c>
      <c r="D2198" s="12">
        <v>8933000</v>
      </c>
      <c r="E2198" s="12">
        <v>8869148.5199999996</v>
      </c>
      <c r="F2198" s="12">
        <v>8847159.4100000001</v>
      </c>
    </row>
    <row r="2199" spans="1:6">
      <c r="A2199" s="13" t="s">
        <v>487</v>
      </c>
      <c r="B2199" s="14">
        <v>4.13</v>
      </c>
      <c r="C2199" s="11">
        <v>46433</v>
      </c>
      <c r="D2199" s="12">
        <v>2412000</v>
      </c>
      <c r="E2199" s="12">
        <v>2382110.58</v>
      </c>
      <c r="F2199" s="12">
        <v>2384299.6800000002</v>
      </c>
    </row>
    <row r="2200" spans="1:6">
      <c r="A2200" s="13" t="s">
        <v>487</v>
      </c>
      <c r="B2200" s="14">
        <v>4.5</v>
      </c>
      <c r="C2200" s="11">
        <v>46492</v>
      </c>
      <c r="D2200" s="12">
        <v>15656000</v>
      </c>
      <c r="E2200" s="12">
        <v>15586031.25</v>
      </c>
      <c r="F2200" s="12">
        <v>15632760.550000001</v>
      </c>
    </row>
    <row r="2201" spans="1:6">
      <c r="A2201" s="13" t="s">
        <v>1528</v>
      </c>
      <c r="B2201" s="14">
        <v>4.38</v>
      </c>
      <c r="C2201" s="11">
        <v>46249</v>
      </c>
      <c r="D2201" s="12">
        <v>6189000</v>
      </c>
      <c r="E2201" s="12">
        <v>6154873</v>
      </c>
      <c r="F2201" s="12">
        <v>6148384.6900000004</v>
      </c>
    </row>
    <row r="2202" spans="1:6">
      <c r="A2202" s="13" t="s">
        <v>1529</v>
      </c>
      <c r="B2202" s="14">
        <v>4.63</v>
      </c>
      <c r="C2202" s="11">
        <v>46341</v>
      </c>
      <c r="D2202" s="12">
        <v>6867000</v>
      </c>
      <c r="E2202" s="12">
        <v>6964397.9199999999</v>
      </c>
      <c r="F2202" s="12">
        <v>6863781.0899999999</v>
      </c>
    </row>
    <row r="2203" spans="1:6">
      <c r="A2203" s="13" t="s">
        <v>1650</v>
      </c>
      <c r="B2203" s="14">
        <v>3.88</v>
      </c>
      <c r="C2203" s="11">
        <v>46037</v>
      </c>
      <c r="D2203" s="12">
        <v>296000</v>
      </c>
      <c r="E2203" s="12">
        <v>290957.90999999997</v>
      </c>
      <c r="F2203" s="12">
        <v>291548.44</v>
      </c>
    </row>
    <row r="2204" spans="1:6">
      <c r="A2204" s="13"/>
      <c r="B2204" s="14"/>
      <c r="C2204" s="11"/>
      <c r="D2204" s="12"/>
      <c r="E2204" s="12"/>
      <c r="F2204" s="12"/>
    </row>
    <row r="2205" spans="1:6">
      <c r="A2205" s="17" t="s">
        <v>493</v>
      </c>
      <c r="B2205" s="14"/>
      <c r="C2205" s="11"/>
      <c r="D2205" s="12"/>
      <c r="E2205" s="12"/>
      <c r="F2205" s="12"/>
    </row>
    <row r="2206" spans="1:6" ht="15">
      <c r="A2206" s="13" t="s">
        <v>494</v>
      </c>
      <c r="B2206" s="14">
        <v>5.17</v>
      </c>
      <c r="C2206" s="11"/>
      <c r="D2206" s="12">
        <v>1363977.82</v>
      </c>
      <c r="E2206" s="15">
        <v>1363977.82</v>
      </c>
      <c r="F2206" s="15">
        <v>1363977.82</v>
      </c>
    </row>
    <row r="2207" spans="1:6">
      <c r="A2207" s="13" t="s">
        <v>1651</v>
      </c>
      <c r="B2207" s="14"/>
      <c r="C2207" s="11"/>
      <c r="D2207" s="12"/>
      <c r="E2207" s="12">
        <v>172853806.47</v>
      </c>
      <c r="F2207" s="12">
        <v>171722075.55000001</v>
      </c>
    </row>
    <row r="2208" spans="1:6">
      <c r="A2208" s="13"/>
      <c r="B2208" s="14"/>
      <c r="C2208" s="11"/>
      <c r="D2208" s="12"/>
      <c r="E2208" s="12"/>
      <c r="F2208" s="12"/>
    </row>
    <row r="2209" spans="1:6">
      <c r="A2209" s="10" t="s">
        <v>1652</v>
      </c>
      <c r="B2209" s="14"/>
      <c r="C2209" s="11"/>
      <c r="D2209" s="12"/>
      <c r="E2209" s="12"/>
      <c r="F2209" s="12"/>
    </row>
    <row r="2210" spans="1:6">
      <c r="A2210" s="17" t="s">
        <v>32</v>
      </c>
    </row>
    <row r="2211" spans="1:6">
      <c r="A2211" s="13" t="s">
        <v>1653</v>
      </c>
      <c r="B2211" s="14">
        <v>5.46</v>
      </c>
      <c r="C2211" s="11">
        <v>46888</v>
      </c>
      <c r="D2211" s="12">
        <v>1700000</v>
      </c>
      <c r="E2211" s="12">
        <v>1698871.09</v>
      </c>
      <c r="F2211" s="12">
        <v>1704537.98</v>
      </c>
    </row>
    <row r="2212" spans="1:6">
      <c r="A2212" s="13" t="s">
        <v>1536</v>
      </c>
      <c r="B2212" s="14">
        <v>3.49</v>
      </c>
      <c r="C2212" s="11">
        <v>46522</v>
      </c>
      <c r="D2212" s="12">
        <v>3200000</v>
      </c>
      <c r="E2212" s="12">
        <v>3092125</v>
      </c>
      <c r="F2212" s="12">
        <v>3145371.84</v>
      </c>
    </row>
    <row r="2213" spans="1:6">
      <c r="A2213" s="13" t="s">
        <v>1072</v>
      </c>
      <c r="B2213" s="14">
        <v>4.87</v>
      </c>
      <c r="C2213" s="11">
        <v>46798</v>
      </c>
      <c r="D2213" s="12">
        <v>650000</v>
      </c>
      <c r="E2213" s="12">
        <v>649875.19999999995</v>
      </c>
      <c r="F2213" s="12">
        <v>645542.5</v>
      </c>
    </row>
    <row r="2214" spans="1:6">
      <c r="A2214" s="13" t="s">
        <v>1654</v>
      </c>
      <c r="B2214" s="14">
        <v>5.65</v>
      </c>
      <c r="C2214" s="11">
        <v>12919</v>
      </c>
      <c r="D2214" s="12">
        <v>497752.03</v>
      </c>
      <c r="E2214" s="12">
        <v>497738.09</v>
      </c>
      <c r="F2214" s="12">
        <v>497548.55</v>
      </c>
    </row>
    <row r="2215" spans="1:6">
      <c r="A2215" s="13" t="s">
        <v>1083</v>
      </c>
      <c r="B2215" s="14">
        <v>5.49</v>
      </c>
      <c r="C2215" s="11">
        <v>46736</v>
      </c>
      <c r="D2215" s="12">
        <v>2475000</v>
      </c>
      <c r="E2215" s="12">
        <v>2474780.2200000002</v>
      </c>
      <c r="F2215" s="12">
        <v>2482149.7799999998</v>
      </c>
    </row>
    <row r="2216" spans="1:6">
      <c r="A2216" s="13" t="s">
        <v>1655</v>
      </c>
      <c r="B2216" s="14">
        <v>5.76</v>
      </c>
      <c r="C2216" s="11">
        <v>47413</v>
      </c>
      <c r="D2216" s="12">
        <v>334250.44</v>
      </c>
      <c r="E2216" s="12">
        <v>334196.09000000003</v>
      </c>
      <c r="F2216" s="12">
        <v>334489.83</v>
      </c>
    </row>
    <row r="2217" spans="1:6">
      <c r="A2217" s="13" t="s">
        <v>846</v>
      </c>
      <c r="B2217" s="14">
        <v>5.53</v>
      </c>
      <c r="C2217" s="11">
        <v>46980</v>
      </c>
      <c r="D2217" s="12">
        <v>1400000</v>
      </c>
      <c r="E2217" s="12">
        <v>1399913.2</v>
      </c>
      <c r="F2217" s="12">
        <v>1403548.02</v>
      </c>
    </row>
    <row r="2218" spans="1:6">
      <c r="A2218" s="13" t="s">
        <v>1089</v>
      </c>
      <c r="B2218" s="14">
        <v>4.6500000000000004</v>
      </c>
      <c r="C2218" s="11">
        <v>46798</v>
      </c>
      <c r="D2218" s="12">
        <v>1997000</v>
      </c>
      <c r="E2218" s="12">
        <v>1960726.37</v>
      </c>
      <c r="F2218" s="12">
        <v>1978264.15</v>
      </c>
    </row>
    <row r="2219" spans="1:6">
      <c r="A2219" s="13" t="s">
        <v>847</v>
      </c>
      <c r="B2219" s="14">
        <v>5.45</v>
      </c>
      <c r="C2219" s="11">
        <v>46920</v>
      </c>
      <c r="D2219" s="12">
        <v>1800000</v>
      </c>
      <c r="E2219" s="12">
        <v>1799930.52</v>
      </c>
      <c r="F2219" s="12">
        <v>1805700.42</v>
      </c>
    </row>
    <row r="2220" spans="1:6">
      <c r="A2220" s="13" t="s">
        <v>1656</v>
      </c>
      <c r="B2220" s="14">
        <v>5.05</v>
      </c>
      <c r="C2220" s="11">
        <v>46223</v>
      </c>
      <c r="D2220" s="12">
        <v>1500000</v>
      </c>
      <c r="E2220" s="12">
        <v>1483242.19</v>
      </c>
      <c r="F2220" s="12">
        <v>1494386.25</v>
      </c>
    </row>
    <row r="2221" spans="1:6">
      <c r="A2221" s="13" t="s">
        <v>1657</v>
      </c>
      <c r="B2221" s="14">
        <v>4.79</v>
      </c>
      <c r="C2221" s="11">
        <v>47259</v>
      </c>
      <c r="D2221" s="12">
        <v>1800000</v>
      </c>
      <c r="E2221" s="12">
        <v>1782632.81</v>
      </c>
      <c r="F2221" s="12">
        <v>1782663.66</v>
      </c>
    </row>
    <row r="2222" spans="1:6">
      <c r="A2222" s="13" t="s">
        <v>1114</v>
      </c>
      <c r="B2222" s="14">
        <v>5.26</v>
      </c>
      <c r="C2222" s="11">
        <v>12159</v>
      </c>
      <c r="D2222" s="12">
        <v>1200000</v>
      </c>
      <c r="E2222" s="12">
        <v>1199858.28</v>
      </c>
      <c r="F2222" s="12">
        <v>1203545.3999999999</v>
      </c>
    </row>
    <row r="2223" spans="1:6">
      <c r="A2223" s="13" t="s">
        <v>1122</v>
      </c>
      <c r="B2223" s="14">
        <v>5.65</v>
      </c>
      <c r="C2223" s="11">
        <v>47018</v>
      </c>
      <c r="D2223" s="12">
        <v>2500000</v>
      </c>
      <c r="E2223" s="12">
        <v>2494042.9700000002</v>
      </c>
      <c r="F2223" s="12">
        <v>2501418.75</v>
      </c>
    </row>
    <row r="2224" spans="1:6">
      <c r="A2224" s="13" t="s">
        <v>1126</v>
      </c>
      <c r="B2224" s="14">
        <v>5.3</v>
      </c>
      <c r="C2224" s="11">
        <v>47319</v>
      </c>
      <c r="D2224" s="12">
        <v>1750000</v>
      </c>
      <c r="E2224" s="12">
        <v>1749656.65</v>
      </c>
      <c r="F2224" s="12">
        <v>1755935.3</v>
      </c>
    </row>
    <row r="2225" spans="1:6">
      <c r="A2225" s="13" t="s">
        <v>1130</v>
      </c>
      <c r="B2225" s="14">
        <v>4.38</v>
      </c>
      <c r="C2225" s="11">
        <v>47319</v>
      </c>
      <c r="D2225" s="12">
        <v>113781.95</v>
      </c>
      <c r="E2225" s="12">
        <v>113766.58</v>
      </c>
      <c r="F2225" s="12">
        <v>112649.60000000001</v>
      </c>
    </row>
    <row r="2226" spans="1:6">
      <c r="A2226" s="13" t="s">
        <v>1131</v>
      </c>
      <c r="B2226" s="14">
        <v>5.56</v>
      </c>
      <c r="C2226" s="11">
        <v>11070</v>
      </c>
      <c r="D2226" s="12">
        <v>1111865.08</v>
      </c>
      <c r="E2226" s="12">
        <v>1111673.3999999999</v>
      </c>
      <c r="F2226" s="12">
        <v>1111876.6399999999</v>
      </c>
    </row>
    <row r="2227" spans="1:6">
      <c r="A2227" s="13" t="s">
        <v>1133</v>
      </c>
      <c r="B2227" s="14">
        <v>5.29</v>
      </c>
      <c r="C2227" s="11">
        <v>47223</v>
      </c>
      <c r="D2227" s="12">
        <v>700000</v>
      </c>
      <c r="E2227" s="12">
        <v>699862.24</v>
      </c>
      <c r="F2227" s="12">
        <v>704405.1</v>
      </c>
    </row>
    <row r="2228" spans="1:6">
      <c r="A2228" s="13" t="s">
        <v>514</v>
      </c>
      <c r="B2228" s="14">
        <v>5.61</v>
      </c>
      <c r="C2228" s="11">
        <v>46944</v>
      </c>
      <c r="D2228" s="12">
        <v>656766.93000000005</v>
      </c>
      <c r="E2228" s="12">
        <v>656731.34</v>
      </c>
      <c r="F2228" s="12">
        <v>656124.61</v>
      </c>
    </row>
    <row r="2229" spans="1:6">
      <c r="A2229" s="13" t="s">
        <v>1658</v>
      </c>
      <c r="B2229" s="14">
        <v>4.8099999999999996</v>
      </c>
      <c r="C2229" s="11">
        <v>47018</v>
      </c>
      <c r="D2229" s="12">
        <v>800000</v>
      </c>
      <c r="E2229" s="12">
        <v>799868.32</v>
      </c>
      <c r="F2229" s="12">
        <v>794351.68</v>
      </c>
    </row>
    <row r="2230" spans="1:6">
      <c r="A2230" s="13" t="s">
        <v>857</v>
      </c>
      <c r="B2230" s="14">
        <v>4.91</v>
      </c>
      <c r="C2230" s="11">
        <v>46895</v>
      </c>
      <c r="D2230" s="12">
        <v>1800000</v>
      </c>
      <c r="E2230" s="12">
        <v>1799769.42</v>
      </c>
      <c r="F2230" s="12">
        <v>1790259.66</v>
      </c>
    </row>
    <row r="2231" spans="1:6">
      <c r="A2231" s="13" t="s">
        <v>1144</v>
      </c>
      <c r="B2231" s="14">
        <v>5.38</v>
      </c>
      <c r="C2231" s="11">
        <v>46924</v>
      </c>
      <c r="D2231" s="12">
        <v>1700000</v>
      </c>
      <c r="E2231" s="12">
        <v>1699879.13</v>
      </c>
      <c r="F2231" s="12">
        <v>1701878.84</v>
      </c>
    </row>
    <row r="2232" spans="1:6">
      <c r="A2232" s="13" t="s">
        <v>1659</v>
      </c>
      <c r="B2232" s="14">
        <v>4.93</v>
      </c>
      <c r="C2232" s="11">
        <v>46132</v>
      </c>
      <c r="D2232" s="12">
        <v>1000000</v>
      </c>
      <c r="E2232" s="12">
        <v>999825.6</v>
      </c>
      <c r="F2232" s="12">
        <v>995753.1</v>
      </c>
    </row>
    <row r="2233" spans="1:6">
      <c r="A2233" s="13" t="s">
        <v>1148</v>
      </c>
      <c r="B2233" s="14">
        <v>6.51</v>
      </c>
      <c r="C2233" s="11">
        <v>46497</v>
      </c>
      <c r="D2233" s="12">
        <v>3000000</v>
      </c>
      <c r="E2233" s="12">
        <v>2999587.2</v>
      </c>
      <c r="F2233" s="12">
        <v>3033832.5</v>
      </c>
    </row>
    <row r="2234" spans="1:6">
      <c r="A2234" s="13" t="s">
        <v>1660</v>
      </c>
      <c r="B2234" s="14">
        <v>5.05</v>
      </c>
      <c r="C2234" s="11">
        <v>46619</v>
      </c>
      <c r="D2234" s="12">
        <v>2300000</v>
      </c>
      <c r="E2234" s="12">
        <v>2278386.2000000002</v>
      </c>
      <c r="F2234" s="12">
        <v>2288437.9</v>
      </c>
    </row>
    <row r="2235" spans="1:6">
      <c r="A2235" s="13" t="s">
        <v>520</v>
      </c>
      <c r="B2235" s="14">
        <v>4.8899999999999997</v>
      </c>
      <c r="C2235" s="11">
        <v>46856</v>
      </c>
      <c r="D2235" s="12">
        <v>3000000</v>
      </c>
      <c r="E2235" s="12">
        <v>2962031.25</v>
      </c>
      <c r="F2235" s="12">
        <v>2990097</v>
      </c>
    </row>
    <row r="2236" spans="1:6">
      <c r="A2236" s="13" t="s">
        <v>1163</v>
      </c>
      <c r="B2236" s="14">
        <v>5.26</v>
      </c>
      <c r="C2236" s="11">
        <v>46675</v>
      </c>
      <c r="D2236" s="12">
        <v>1000000</v>
      </c>
      <c r="E2236" s="12">
        <v>1000781.25</v>
      </c>
      <c r="F2236" s="12">
        <v>1001284.2</v>
      </c>
    </row>
    <row r="2237" spans="1:6">
      <c r="A2237" s="13" t="s">
        <v>521</v>
      </c>
      <c r="B2237" s="14">
        <v>4.83</v>
      </c>
      <c r="C2237" s="11">
        <v>46888</v>
      </c>
      <c r="D2237" s="12">
        <v>700000</v>
      </c>
      <c r="E2237" s="12">
        <v>699881.35</v>
      </c>
      <c r="F2237" s="12">
        <v>695916.34</v>
      </c>
    </row>
    <row r="2238" spans="1:6">
      <c r="A2238" s="13" t="s">
        <v>521</v>
      </c>
      <c r="B2238" s="14">
        <v>5.15</v>
      </c>
      <c r="C2238" s="11">
        <v>47072</v>
      </c>
      <c r="D2238" s="12">
        <v>1000000</v>
      </c>
      <c r="E2238" s="12">
        <v>999872.7</v>
      </c>
      <c r="F2238" s="12">
        <v>996610.3</v>
      </c>
    </row>
    <row r="2239" spans="1:6">
      <c r="A2239" s="13"/>
      <c r="B2239" s="14"/>
      <c r="C2239" s="11"/>
      <c r="D2239" s="12"/>
      <c r="E2239" s="12"/>
      <c r="F2239" s="12"/>
    </row>
    <row r="2240" spans="1:6">
      <c r="A2240" s="17" t="s">
        <v>112</v>
      </c>
      <c r="B2240" s="14"/>
      <c r="C2240" s="11"/>
      <c r="D2240" s="12"/>
      <c r="E2240" s="12"/>
      <c r="F2240" s="12"/>
    </row>
    <row r="2241" spans="1:6">
      <c r="A2241" s="13" t="s">
        <v>1661</v>
      </c>
      <c r="B2241" s="14">
        <v>6.1</v>
      </c>
      <c r="C2241" s="11">
        <v>46402</v>
      </c>
      <c r="D2241" s="12">
        <v>1750000</v>
      </c>
      <c r="E2241" s="12">
        <v>1741950</v>
      </c>
      <c r="F2241" s="12">
        <v>1775669.05</v>
      </c>
    </row>
    <row r="2242" spans="1:6">
      <c r="A2242" s="13" t="s">
        <v>1662</v>
      </c>
      <c r="B2242" s="14">
        <v>3.38</v>
      </c>
      <c r="C2242" s="11">
        <v>45839</v>
      </c>
      <c r="D2242" s="12">
        <v>1850000</v>
      </c>
      <c r="E2242" s="12">
        <v>1760830</v>
      </c>
      <c r="F2242" s="12">
        <v>1807719.47</v>
      </c>
    </row>
    <row r="2243" spans="1:6">
      <c r="A2243" s="13" t="s">
        <v>1663</v>
      </c>
      <c r="B2243" s="14">
        <v>5.37</v>
      </c>
      <c r="C2243" s="11">
        <v>46188</v>
      </c>
      <c r="D2243" s="12">
        <v>725000</v>
      </c>
      <c r="E2243" s="12">
        <v>718939</v>
      </c>
      <c r="F2243" s="12">
        <v>721486.72</v>
      </c>
    </row>
    <row r="2244" spans="1:6">
      <c r="A2244" s="13" t="s">
        <v>876</v>
      </c>
      <c r="B2244" s="14">
        <v>5.05</v>
      </c>
      <c r="C2244" s="11">
        <v>46482</v>
      </c>
      <c r="D2244" s="12">
        <v>1300000</v>
      </c>
      <c r="E2244" s="12">
        <v>1298531</v>
      </c>
      <c r="F2244" s="12">
        <v>1298907.01</v>
      </c>
    </row>
    <row r="2245" spans="1:6">
      <c r="A2245" s="13" t="s">
        <v>880</v>
      </c>
      <c r="B2245" s="14">
        <v>5.52</v>
      </c>
      <c r="C2245" s="11">
        <v>46471</v>
      </c>
      <c r="D2245" s="12">
        <v>3500000</v>
      </c>
      <c r="E2245" s="12">
        <v>3500000</v>
      </c>
      <c r="F2245" s="12">
        <v>3508346.31</v>
      </c>
    </row>
    <row r="2246" spans="1:6">
      <c r="A2246" s="13" t="s">
        <v>1664</v>
      </c>
      <c r="B2246" s="14">
        <v>5.05</v>
      </c>
      <c r="C2246" s="11">
        <v>46218</v>
      </c>
      <c r="D2246" s="12">
        <v>1000000</v>
      </c>
      <c r="E2246" s="12">
        <v>998780</v>
      </c>
      <c r="F2246" s="12">
        <v>996184.73</v>
      </c>
    </row>
    <row r="2247" spans="1:6">
      <c r="A2247" s="13" t="s">
        <v>727</v>
      </c>
      <c r="B2247" s="14">
        <v>5.27</v>
      </c>
      <c r="C2247" s="11">
        <v>46367</v>
      </c>
      <c r="D2247" s="12">
        <v>1000000</v>
      </c>
      <c r="E2247" s="12">
        <v>1000000</v>
      </c>
      <c r="F2247" s="12">
        <v>998481.31</v>
      </c>
    </row>
    <row r="2248" spans="1:6">
      <c r="A2248" s="13" t="s">
        <v>1665</v>
      </c>
      <c r="B2248" s="14">
        <v>5.53</v>
      </c>
      <c r="C2248" s="11">
        <v>46252</v>
      </c>
      <c r="D2248" s="12">
        <v>900000</v>
      </c>
      <c r="E2248" s="12">
        <v>897759</v>
      </c>
      <c r="F2248" s="12">
        <v>906390.25</v>
      </c>
    </row>
    <row r="2249" spans="1:6">
      <c r="A2249" s="13" t="s">
        <v>1666</v>
      </c>
      <c r="B2249" s="14">
        <v>2.4500000000000002</v>
      </c>
      <c r="C2249" s="11">
        <v>46251</v>
      </c>
      <c r="D2249" s="12">
        <v>2900000</v>
      </c>
      <c r="E2249" s="12">
        <v>2672176</v>
      </c>
      <c r="F2249" s="12">
        <v>2747885.08</v>
      </c>
    </row>
    <row r="2250" spans="1:6">
      <c r="A2250" s="13" t="s">
        <v>1575</v>
      </c>
      <c r="B2250" s="14">
        <v>1.46</v>
      </c>
      <c r="C2250" s="11">
        <v>46547</v>
      </c>
      <c r="D2250" s="12">
        <v>800000</v>
      </c>
      <c r="E2250" s="12">
        <v>709176</v>
      </c>
      <c r="F2250" s="12">
        <v>741461.95</v>
      </c>
    </row>
    <row r="2251" spans="1:6">
      <c r="A2251" s="13" t="s">
        <v>741</v>
      </c>
      <c r="B2251" s="14">
        <v>5.61</v>
      </c>
      <c r="C2251" s="11">
        <v>46294</v>
      </c>
      <c r="D2251" s="12">
        <v>1360000</v>
      </c>
      <c r="E2251" s="12">
        <v>1360000</v>
      </c>
      <c r="F2251" s="12">
        <v>1359244.93</v>
      </c>
    </row>
    <row r="2252" spans="1:6">
      <c r="A2252" s="13" t="s">
        <v>1667</v>
      </c>
      <c r="B2252" s="14">
        <v>6.26</v>
      </c>
      <c r="C2252" s="11">
        <v>46287</v>
      </c>
      <c r="D2252" s="12">
        <v>1400000</v>
      </c>
      <c r="E2252" s="12">
        <v>1400000</v>
      </c>
      <c r="F2252" s="12">
        <v>1409794.02</v>
      </c>
    </row>
    <row r="2253" spans="1:6">
      <c r="A2253" s="13" t="s">
        <v>1668</v>
      </c>
      <c r="B2253" s="14">
        <v>0.9</v>
      </c>
      <c r="C2253" s="11">
        <v>45915</v>
      </c>
      <c r="D2253" s="12">
        <v>1025000</v>
      </c>
      <c r="E2253" s="12">
        <v>1020961.5</v>
      </c>
      <c r="F2253" s="12">
        <v>969832.39</v>
      </c>
    </row>
    <row r="2254" spans="1:6">
      <c r="A2254" s="13" t="s">
        <v>1669</v>
      </c>
      <c r="B2254" s="14">
        <v>1.0900000000000001</v>
      </c>
      <c r="C2254" s="11">
        <v>46365</v>
      </c>
      <c r="D2254" s="12">
        <v>1875000</v>
      </c>
      <c r="E2254" s="12">
        <v>1678237.5</v>
      </c>
      <c r="F2254" s="12">
        <v>1752738.28</v>
      </c>
    </row>
    <row r="2255" spans="1:6">
      <c r="A2255" s="13" t="s">
        <v>1285</v>
      </c>
      <c r="B2255" s="14">
        <v>5.8</v>
      </c>
      <c r="C2255" s="11">
        <v>46244</v>
      </c>
      <c r="D2255" s="12">
        <v>1000000</v>
      </c>
      <c r="E2255" s="12">
        <v>1000000</v>
      </c>
      <c r="F2255" s="12">
        <v>1000393.58</v>
      </c>
    </row>
    <row r="2256" spans="1:6">
      <c r="A2256" s="13" t="s">
        <v>1670</v>
      </c>
      <c r="B2256" s="14">
        <v>5.2</v>
      </c>
      <c r="C2256" s="11">
        <v>46553</v>
      </c>
      <c r="D2256" s="12">
        <v>1800000</v>
      </c>
      <c r="E2256" s="12">
        <v>1799856</v>
      </c>
      <c r="F2256" s="12">
        <v>1803559.95</v>
      </c>
    </row>
    <row r="2257" spans="1:6">
      <c r="A2257" s="13" t="s">
        <v>1671</v>
      </c>
      <c r="B2257" s="14">
        <v>1.05</v>
      </c>
      <c r="C2257" s="11">
        <v>46345</v>
      </c>
      <c r="D2257" s="12">
        <v>1225000</v>
      </c>
      <c r="E2257" s="12">
        <v>1101495.5</v>
      </c>
      <c r="F2257" s="12">
        <v>1150851.78</v>
      </c>
    </row>
    <row r="2258" spans="1:6">
      <c r="A2258" s="13" t="s">
        <v>1309</v>
      </c>
      <c r="B2258" s="14">
        <v>4.7</v>
      </c>
      <c r="C2258" s="11">
        <v>46048</v>
      </c>
      <c r="D2258" s="12">
        <v>800000</v>
      </c>
      <c r="E2258" s="12">
        <v>799336</v>
      </c>
      <c r="F2258" s="12">
        <v>784083.44</v>
      </c>
    </row>
    <row r="2259" spans="1:6">
      <c r="A2259" s="13" t="s">
        <v>1321</v>
      </c>
      <c r="B2259" s="14">
        <v>4.6500000000000004</v>
      </c>
      <c r="C2259" s="11">
        <v>46049</v>
      </c>
      <c r="D2259" s="12">
        <v>1700000</v>
      </c>
      <c r="E2259" s="12">
        <v>1697042</v>
      </c>
      <c r="F2259" s="12">
        <v>1668810.81</v>
      </c>
    </row>
    <row r="2260" spans="1:6">
      <c r="A2260" s="13" t="s">
        <v>1330</v>
      </c>
      <c r="B2260" s="14">
        <v>6.14</v>
      </c>
      <c r="C2260" s="11">
        <v>46311</v>
      </c>
      <c r="D2260" s="12">
        <v>750000</v>
      </c>
      <c r="E2260" s="12">
        <v>750000</v>
      </c>
      <c r="F2260" s="12">
        <v>754926.25</v>
      </c>
    </row>
    <row r="2261" spans="1:6">
      <c r="A2261" s="13" t="s">
        <v>620</v>
      </c>
      <c r="B2261" s="14">
        <v>4.75</v>
      </c>
      <c r="C2261" s="11">
        <v>46133</v>
      </c>
      <c r="D2261" s="12">
        <v>650000</v>
      </c>
      <c r="E2261" s="12">
        <v>637357.5</v>
      </c>
      <c r="F2261" s="12">
        <v>644142.67000000004</v>
      </c>
    </row>
    <row r="2262" spans="1:6">
      <c r="A2262" s="13" t="s">
        <v>1672</v>
      </c>
      <c r="B2262" s="14">
        <v>5.5</v>
      </c>
      <c r="C2262" s="11">
        <v>46553</v>
      </c>
      <c r="D2262" s="12">
        <v>900000</v>
      </c>
      <c r="E2262" s="12">
        <v>899820</v>
      </c>
      <c r="F2262" s="12">
        <v>907793.96</v>
      </c>
    </row>
    <row r="2263" spans="1:6">
      <c r="A2263" s="13" t="s">
        <v>1673</v>
      </c>
      <c r="B2263" s="14">
        <v>4.75</v>
      </c>
      <c r="C2263" s="11">
        <v>46430</v>
      </c>
      <c r="D2263" s="12">
        <v>500000</v>
      </c>
      <c r="E2263" s="12">
        <v>496865</v>
      </c>
      <c r="F2263" s="12">
        <v>495941.12</v>
      </c>
    </row>
    <row r="2264" spans="1:6">
      <c r="A2264" s="13" t="s">
        <v>1674</v>
      </c>
      <c r="B2264" s="14">
        <v>4.88</v>
      </c>
      <c r="C2264" s="11">
        <v>46066</v>
      </c>
      <c r="D2264" s="12">
        <v>1100000</v>
      </c>
      <c r="E2264" s="12">
        <v>1096161</v>
      </c>
      <c r="F2264" s="12">
        <v>1091336.32</v>
      </c>
    </row>
    <row r="2265" spans="1:6">
      <c r="A2265" s="13" t="s">
        <v>1675</v>
      </c>
      <c r="B2265" s="14">
        <v>4.8</v>
      </c>
      <c r="C2265" s="11">
        <v>47164</v>
      </c>
      <c r="D2265" s="12">
        <v>1777820.5</v>
      </c>
      <c r="E2265" s="12">
        <v>1710707.78</v>
      </c>
      <c r="F2265" s="12">
        <v>1743305.72</v>
      </c>
    </row>
    <row r="2266" spans="1:6">
      <c r="A2266" s="13" t="s">
        <v>1676</v>
      </c>
      <c r="B2266" s="14">
        <v>5.2</v>
      </c>
      <c r="C2266" s="11">
        <v>46405</v>
      </c>
      <c r="D2266" s="12">
        <v>1600000</v>
      </c>
      <c r="E2266" s="12">
        <v>1600000</v>
      </c>
      <c r="F2266" s="12">
        <v>1594854.83</v>
      </c>
    </row>
    <row r="2267" spans="1:6">
      <c r="A2267" s="13" t="s">
        <v>1364</v>
      </c>
      <c r="B2267" s="14">
        <v>5.6</v>
      </c>
      <c r="C2267" s="11">
        <v>45877</v>
      </c>
      <c r="D2267" s="12">
        <v>1000000</v>
      </c>
      <c r="E2267" s="12">
        <v>999610</v>
      </c>
      <c r="F2267" s="12">
        <v>1000999.55</v>
      </c>
    </row>
    <row r="2268" spans="1:6">
      <c r="A2268" s="13" t="s">
        <v>1677</v>
      </c>
      <c r="B2268" s="14">
        <v>1</v>
      </c>
      <c r="C2268" s="11">
        <v>46031</v>
      </c>
      <c r="D2268" s="12">
        <v>1500000</v>
      </c>
      <c r="E2268" s="12">
        <v>1498035</v>
      </c>
      <c r="F2268" s="12">
        <v>1401303.71</v>
      </c>
    </row>
    <row r="2269" spans="1:6">
      <c r="A2269" s="13" t="s">
        <v>1678</v>
      </c>
      <c r="B2269" s="14">
        <v>5.5</v>
      </c>
      <c r="C2269" s="11">
        <v>46111</v>
      </c>
      <c r="D2269" s="12">
        <v>1000000</v>
      </c>
      <c r="E2269" s="12">
        <v>996380</v>
      </c>
      <c r="F2269" s="12">
        <v>998945.51</v>
      </c>
    </row>
    <row r="2270" spans="1:6">
      <c r="A2270" s="13" t="s">
        <v>1610</v>
      </c>
      <c r="B2270" s="14">
        <v>5.95</v>
      </c>
      <c r="C2270" s="11">
        <v>46286</v>
      </c>
      <c r="D2270" s="12">
        <v>780000</v>
      </c>
      <c r="E2270" s="12">
        <v>779134.2</v>
      </c>
      <c r="F2270" s="12">
        <v>786222.49</v>
      </c>
    </row>
    <row r="2271" spans="1:6">
      <c r="A2271" s="13" t="s">
        <v>1679</v>
      </c>
      <c r="B2271" s="14">
        <v>5.6</v>
      </c>
      <c r="C2271" s="11">
        <v>46122</v>
      </c>
      <c r="D2271" s="12">
        <v>2800000</v>
      </c>
      <c r="E2271" s="12">
        <v>2797928</v>
      </c>
      <c r="F2271" s="12">
        <v>2793588.39</v>
      </c>
    </row>
    <row r="2272" spans="1:6">
      <c r="A2272" s="13" t="s">
        <v>1680</v>
      </c>
      <c r="B2272" s="14">
        <v>4.88</v>
      </c>
      <c r="C2272" s="11">
        <v>46474</v>
      </c>
      <c r="D2272" s="12">
        <v>1100000</v>
      </c>
      <c r="E2272" s="12">
        <v>1094698</v>
      </c>
      <c r="F2272" s="12">
        <v>1088792.32</v>
      </c>
    </row>
    <row r="2273" spans="1:6">
      <c r="A2273" s="13" t="s">
        <v>1611</v>
      </c>
      <c r="B2273" s="14">
        <v>5.39</v>
      </c>
      <c r="C2273" s="11">
        <v>46363</v>
      </c>
      <c r="D2273" s="12">
        <v>3000000</v>
      </c>
      <c r="E2273" s="12">
        <v>3000000</v>
      </c>
      <c r="F2273" s="12">
        <v>3006846.93</v>
      </c>
    </row>
    <row r="2274" spans="1:6">
      <c r="A2274" s="13" t="s">
        <v>1681</v>
      </c>
      <c r="B2274" s="14">
        <v>4.8499999999999996</v>
      </c>
      <c r="C2274" s="11">
        <v>46403</v>
      </c>
      <c r="D2274" s="12">
        <v>2250000</v>
      </c>
      <c r="E2274" s="12">
        <v>2248065</v>
      </c>
      <c r="F2274" s="12">
        <v>2237001.3199999998</v>
      </c>
    </row>
    <row r="2275" spans="1:6">
      <c r="A2275" s="13" t="s">
        <v>1377</v>
      </c>
      <c r="B2275" s="14">
        <v>5.3</v>
      </c>
      <c r="C2275" s="11">
        <v>46096</v>
      </c>
      <c r="D2275" s="12">
        <v>750000</v>
      </c>
      <c r="E2275" s="12">
        <v>749872.5</v>
      </c>
      <c r="F2275" s="12">
        <v>749749.84</v>
      </c>
    </row>
    <row r="2276" spans="1:6">
      <c r="A2276" s="13" t="s">
        <v>1682</v>
      </c>
      <c r="B2276" s="14">
        <v>5.07</v>
      </c>
      <c r="C2276" s="11">
        <v>46471</v>
      </c>
      <c r="D2276" s="12">
        <v>650000</v>
      </c>
      <c r="E2276" s="12">
        <v>649928.5</v>
      </c>
      <c r="F2276" s="12">
        <v>650996.62</v>
      </c>
    </row>
    <row r="2277" spans="1:6">
      <c r="A2277" s="13" t="s">
        <v>1683</v>
      </c>
      <c r="B2277" s="14">
        <v>5.35</v>
      </c>
      <c r="C2277" s="11">
        <v>46399</v>
      </c>
      <c r="D2277" s="12">
        <v>725000</v>
      </c>
      <c r="E2277" s="12">
        <v>724209.75</v>
      </c>
      <c r="F2277" s="12">
        <v>723651.05</v>
      </c>
    </row>
    <row r="2278" spans="1:6">
      <c r="A2278" s="13" t="s">
        <v>1684</v>
      </c>
      <c r="B2278" s="14">
        <v>0.8</v>
      </c>
      <c r="C2278" s="11">
        <v>45901</v>
      </c>
      <c r="D2278" s="12">
        <v>1500000</v>
      </c>
      <c r="E2278" s="12">
        <v>1496850</v>
      </c>
      <c r="F2278" s="12">
        <v>1421856.26</v>
      </c>
    </row>
    <row r="2279" spans="1:6">
      <c r="A2279" s="13" t="s">
        <v>1685</v>
      </c>
      <c r="B2279" s="14">
        <v>5</v>
      </c>
      <c r="C2279" s="11">
        <v>46403</v>
      </c>
      <c r="D2279" s="12">
        <v>2200000</v>
      </c>
      <c r="E2279" s="12">
        <v>2199142</v>
      </c>
      <c r="F2279" s="12">
        <v>2192386.39</v>
      </c>
    </row>
    <row r="2280" spans="1:6">
      <c r="A2280" s="13" t="s">
        <v>1686</v>
      </c>
      <c r="B2280" s="14">
        <v>4.5</v>
      </c>
      <c r="C2280" s="11">
        <v>45950</v>
      </c>
      <c r="D2280" s="12">
        <v>1217250</v>
      </c>
      <c r="E2280" s="12">
        <v>1186818.75</v>
      </c>
      <c r="F2280" s="12">
        <v>1202508.5900000001</v>
      </c>
    </row>
    <row r="2281" spans="1:6">
      <c r="A2281" s="13" t="s">
        <v>1687</v>
      </c>
      <c r="B2281" s="14">
        <v>1.9</v>
      </c>
      <c r="C2281" s="11">
        <v>46310</v>
      </c>
      <c r="D2281" s="12">
        <v>2000000</v>
      </c>
      <c r="E2281" s="12">
        <v>1759780</v>
      </c>
      <c r="F2281" s="12">
        <v>1841813.08</v>
      </c>
    </row>
    <row r="2282" spans="1:6">
      <c r="A2282" s="13" t="s">
        <v>1688</v>
      </c>
      <c r="B2282" s="14">
        <v>5.65</v>
      </c>
      <c r="C2282" s="11">
        <v>46279</v>
      </c>
      <c r="D2282" s="12">
        <v>340000</v>
      </c>
      <c r="E2282" s="12">
        <v>339945.6</v>
      </c>
      <c r="F2282" s="12">
        <v>341978.83</v>
      </c>
    </row>
    <row r="2283" spans="1:6">
      <c r="A2283" s="13" t="s">
        <v>1689</v>
      </c>
      <c r="B2283" s="14">
        <v>5.5</v>
      </c>
      <c r="C2283" s="11">
        <v>46290</v>
      </c>
      <c r="D2283" s="12">
        <v>2700000</v>
      </c>
      <c r="E2283" s="12">
        <v>2696976</v>
      </c>
      <c r="F2283" s="12">
        <v>2705134.83</v>
      </c>
    </row>
    <row r="2284" spans="1:6">
      <c r="A2284" s="13" t="s">
        <v>1387</v>
      </c>
      <c r="B2284" s="14">
        <v>6</v>
      </c>
      <c r="C2284" s="11">
        <v>46342</v>
      </c>
      <c r="D2284" s="12">
        <v>1650000</v>
      </c>
      <c r="E2284" s="12">
        <v>1647805.5</v>
      </c>
      <c r="F2284" s="12">
        <v>1668536.27</v>
      </c>
    </row>
    <row r="2285" spans="1:6">
      <c r="A2285" s="13" t="s">
        <v>1618</v>
      </c>
      <c r="B2285" s="14">
        <v>5.27</v>
      </c>
      <c r="C2285" s="11">
        <v>46237</v>
      </c>
      <c r="D2285" s="12">
        <v>2700000</v>
      </c>
      <c r="E2285" s="12">
        <v>2694519</v>
      </c>
      <c r="F2285" s="12">
        <v>2705144.18</v>
      </c>
    </row>
    <row r="2286" spans="1:6">
      <c r="A2286" s="13" t="s">
        <v>1413</v>
      </c>
      <c r="B2286" s="14">
        <v>5.88</v>
      </c>
      <c r="C2286" s="11">
        <v>46216</v>
      </c>
      <c r="D2286" s="12">
        <v>1750000</v>
      </c>
      <c r="E2286" s="12">
        <v>1750000</v>
      </c>
      <c r="F2286" s="12">
        <v>1765958.81</v>
      </c>
    </row>
    <row r="2287" spans="1:6">
      <c r="A2287" s="13" t="s">
        <v>1690</v>
      </c>
      <c r="B2287" s="14">
        <v>5.25</v>
      </c>
      <c r="C2287" s="11">
        <v>46188</v>
      </c>
      <c r="D2287" s="12">
        <v>1900000</v>
      </c>
      <c r="E2287" s="12">
        <v>1898024</v>
      </c>
      <c r="F2287" s="12">
        <v>1902289.58</v>
      </c>
    </row>
    <row r="2288" spans="1:6">
      <c r="A2288" s="13" t="s">
        <v>1691</v>
      </c>
      <c r="B2288" s="14">
        <v>5.45</v>
      </c>
      <c r="C2288" s="11">
        <v>46241</v>
      </c>
      <c r="D2288" s="12">
        <v>1550000</v>
      </c>
      <c r="E2288" s="12">
        <v>1544079</v>
      </c>
      <c r="F2288" s="12">
        <v>1554645.78</v>
      </c>
    </row>
    <row r="2289" spans="1:6">
      <c r="A2289" s="13" t="s">
        <v>1692</v>
      </c>
      <c r="B2289" s="14">
        <v>4</v>
      </c>
      <c r="C2289" s="11">
        <v>45915</v>
      </c>
      <c r="D2289" s="12">
        <v>1900000</v>
      </c>
      <c r="E2289" s="12">
        <v>1831714</v>
      </c>
      <c r="F2289" s="12">
        <v>1863250.96</v>
      </c>
    </row>
    <row r="2290" spans="1:6">
      <c r="A2290" s="13"/>
      <c r="B2290" s="14"/>
      <c r="C2290" s="11"/>
      <c r="D2290" s="12"/>
      <c r="E2290" s="12"/>
      <c r="F2290" s="12"/>
    </row>
    <row r="2291" spans="1:6">
      <c r="A2291" s="17" t="s">
        <v>196</v>
      </c>
      <c r="B2291" s="14"/>
      <c r="C2291" s="11"/>
      <c r="D2291" s="12"/>
      <c r="E2291" s="12"/>
      <c r="F2291" s="12"/>
    </row>
    <row r="2292" spans="1:6">
      <c r="A2292" s="13" t="s">
        <v>944</v>
      </c>
      <c r="B2292" s="14">
        <v>1.96</v>
      </c>
      <c r="C2292" s="11">
        <v>45809</v>
      </c>
      <c r="D2292" s="12">
        <v>1350000</v>
      </c>
      <c r="E2292" s="12">
        <v>1350000</v>
      </c>
      <c r="F2292" s="12">
        <v>1304864.51</v>
      </c>
    </row>
    <row r="2293" spans="1:6">
      <c r="A2293" s="13" t="s">
        <v>1693</v>
      </c>
      <c r="B2293" s="14">
        <v>1.05</v>
      </c>
      <c r="C2293" s="11">
        <v>46023</v>
      </c>
      <c r="D2293" s="12">
        <v>1000000</v>
      </c>
      <c r="E2293" s="12">
        <v>1000000</v>
      </c>
      <c r="F2293" s="12">
        <v>940189.4</v>
      </c>
    </row>
    <row r="2294" spans="1:6">
      <c r="A2294" s="13"/>
      <c r="B2294" s="14"/>
      <c r="C2294" s="11"/>
      <c r="D2294" s="12"/>
      <c r="E2294" s="12"/>
      <c r="F2294" s="12"/>
    </row>
    <row r="2295" spans="1:6">
      <c r="A2295" s="17" t="s">
        <v>203</v>
      </c>
      <c r="B2295" s="14"/>
      <c r="C2295" s="11"/>
      <c r="D2295" s="12"/>
      <c r="E2295" s="12"/>
      <c r="F2295" s="12"/>
    </row>
    <row r="2296" spans="1:6">
      <c r="A2296" s="13" t="s">
        <v>1694</v>
      </c>
      <c r="B2296" s="14">
        <v>3.5</v>
      </c>
      <c r="C2296" s="11">
        <v>46006</v>
      </c>
      <c r="D2296" s="12">
        <v>153791.60999999999</v>
      </c>
      <c r="E2296" s="12">
        <v>161913.73000000001</v>
      </c>
      <c r="F2296" s="12">
        <v>151396.18</v>
      </c>
    </row>
    <row r="2297" spans="1:6">
      <c r="A2297" s="13" t="s">
        <v>1695</v>
      </c>
      <c r="B2297" s="14">
        <v>3</v>
      </c>
      <c r="C2297" s="11">
        <v>13606</v>
      </c>
      <c r="D2297" s="12">
        <v>2585815.6800000002</v>
      </c>
      <c r="E2297" s="12">
        <v>2485009.27</v>
      </c>
      <c r="F2297" s="12">
        <v>2449534.5099999998</v>
      </c>
    </row>
    <row r="2298" spans="1:6">
      <c r="A2298" s="13" t="s">
        <v>1696</v>
      </c>
      <c r="B2298" s="14">
        <v>3</v>
      </c>
      <c r="C2298" s="11">
        <v>11780</v>
      </c>
      <c r="D2298" s="12">
        <v>1377024.2</v>
      </c>
      <c r="E2298" s="12">
        <v>1324417.57</v>
      </c>
      <c r="F2298" s="12">
        <v>1326029.3899999999</v>
      </c>
    </row>
    <row r="2299" spans="1:6">
      <c r="A2299" s="13" t="s">
        <v>1697</v>
      </c>
      <c r="B2299" s="14">
        <v>3</v>
      </c>
      <c r="C2299" s="11">
        <v>11597</v>
      </c>
      <c r="D2299" s="12">
        <v>4221428</v>
      </c>
      <c r="E2299" s="12">
        <v>3971440.3</v>
      </c>
      <c r="F2299" s="12">
        <v>4017427.75</v>
      </c>
    </row>
    <row r="2300" spans="1:6">
      <c r="A2300" s="13" t="s">
        <v>1698</v>
      </c>
      <c r="B2300" s="14">
        <v>3</v>
      </c>
      <c r="C2300" s="11">
        <v>11994</v>
      </c>
      <c r="D2300" s="12">
        <v>637198.88</v>
      </c>
      <c r="E2300" s="12">
        <v>675729.51</v>
      </c>
      <c r="F2300" s="12">
        <v>614444.59</v>
      </c>
    </row>
    <row r="2301" spans="1:6">
      <c r="A2301" s="13" t="s">
        <v>1699</v>
      </c>
      <c r="B2301" s="14">
        <v>3</v>
      </c>
      <c r="C2301" s="11">
        <v>47270</v>
      </c>
      <c r="D2301" s="12">
        <v>335080.17</v>
      </c>
      <c r="E2301" s="12">
        <v>355682.36</v>
      </c>
      <c r="F2301" s="12">
        <v>322054.53000000003</v>
      </c>
    </row>
    <row r="2302" spans="1:6">
      <c r="A2302" s="13" t="s">
        <v>1700</v>
      </c>
      <c r="B2302" s="14">
        <v>2.5</v>
      </c>
      <c r="C2302" s="11">
        <v>12816</v>
      </c>
      <c r="D2302" s="12">
        <v>340275.23</v>
      </c>
      <c r="E2302" s="12">
        <v>357395.32</v>
      </c>
      <c r="F2302" s="12">
        <v>321908.53000000003</v>
      </c>
    </row>
    <row r="2303" spans="1:6">
      <c r="A2303" s="13" t="s">
        <v>1701</v>
      </c>
      <c r="B2303" s="14">
        <v>3.5</v>
      </c>
      <c r="C2303" s="11">
        <v>13028</v>
      </c>
      <c r="D2303" s="12">
        <v>2517320.91</v>
      </c>
      <c r="E2303" s="12">
        <v>2447406.2400000002</v>
      </c>
      <c r="F2303" s="12">
        <v>2422777.69</v>
      </c>
    </row>
    <row r="2304" spans="1:6">
      <c r="A2304" s="13" t="s">
        <v>1702</v>
      </c>
      <c r="B2304" s="14">
        <v>3.5</v>
      </c>
      <c r="C2304" s="11">
        <v>13028</v>
      </c>
      <c r="D2304" s="12">
        <v>2482679.25</v>
      </c>
      <c r="E2304" s="12">
        <v>2371734.5099999998</v>
      </c>
      <c r="F2304" s="12">
        <v>2395147.7999999998</v>
      </c>
    </row>
    <row r="2305" spans="1:6">
      <c r="A2305" s="13" t="s">
        <v>1703</v>
      </c>
      <c r="B2305" s="14">
        <v>3</v>
      </c>
      <c r="C2305" s="11">
        <v>12816</v>
      </c>
      <c r="D2305" s="12">
        <v>777461.54</v>
      </c>
      <c r="E2305" s="12">
        <v>728627.23</v>
      </c>
      <c r="F2305" s="12">
        <v>739883.33</v>
      </c>
    </row>
    <row r="2306" spans="1:6">
      <c r="A2306" s="13" t="s">
        <v>1704</v>
      </c>
      <c r="B2306" s="14">
        <v>3.5</v>
      </c>
      <c r="C2306" s="11">
        <v>13028</v>
      </c>
      <c r="D2306" s="12">
        <v>730134.39</v>
      </c>
      <c r="E2306" s="12">
        <v>698219.53</v>
      </c>
      <c r="F2306" s="12">
        <v>706636.5</v>
      </c>
    </row>
    <row r="2307" spans="1:6">
      <c r="A2307" s="13" t="s">
        <v>1705</v>
      </c>
      <c r="B2307" s="14">
        <v>3</v>
      </c>
      <c r="C2307" s="11">
        <v>13606</v>
      </c>
      <c r="D2307" s="12">
        <v>1547604.65</v>
      </c>
      <c r="E2307" s="12">
        <v>1464541.82</v>
      </c>
      <c r="F2307" s="12">
        <v>1474550.24</v>
      </c>
    </row>
    <row r="2308" spans="1:6">
      <c r="A2308" s="13" t="s">
        <v>1706</v>
      </c>
      <c r="B2308" s="14">
        <v>3</v>
      </c>
      <c r="C2308" s="11">
        <v>12816</v>
      </c>
      <c r="D2308" s="12">
        <v>2036383.66</v>
      </c>
      <c r="E2308" s="12">
        <v>1932019.01</v>
      </c>
      <c r="F2308" s="12">
        <v>1931874.09</v>
      </c>
    </row>
    <row r="2309" spans="1:6">
      <c r="A2309" s="13" t="s">
        <v>1707</v>
      </c>
      <c r="B2309" s="14">
        <v>3.5</v>
      </c>
      <c r="C2309" s="11">
        <v>13516</v>
      </c>
      <c r="D2309" s="12">
        <v>803245.43</v>
      </c>
      <c r="E2309" s="12">
        <v>779650.09</v>
      </c>
      <c r="F2309" s="12">
        <v>761091.43</v>
      </c>
    </row>
    <row r="2310" spans="1:6">
      <c r="A2310" s="13" t="s">
        <v>1708</v>
      </c>
      <c r="B2310" s="14">
        <v>3</v>
      </c>
      <c r="C2310" s="11">
        <v>47453</v>
      </c>
      <c r="D2310" s="12">
        <v>1425771.64</v>
      </c>
      <c r="E2310" s="12">
        <v>1364563.7</v>
      </c>
      <c r="F2310" s="12">
        <v>1369811.13</v>
      </c>
    </row>
    <row r="2311" spans="1:6">
      <c r="A2311" s="13" t="s">
        <v>1709</v>
      </c>
      <c r="B2311" s="14">
        <v>3</v>
      </c>
      <c r="C2311" s="11">
        <v>13606</v>
      </c>
      <c r="D2311" s="12">
        <v>3723949.48</v>
      </c>
      <c r="E2311" s="12">
        <v>3566845.36</v>
      </c>
      <c r="F2311" s="12">
        <v>3542637.75</v>
      </c>
    </row>
    <row r="2312" spans="1:6">
      <c r="A2312" s="13" t="s">
        <v>1710</v>
      </c>
      <c r="B2312" s="14">
        <v>2</v>
      </c>
      <c r="C2312" s="11">
        <v>12114</v>
      </c>
      <c r="D2312" s="12">
        <v>606193.9</v>
      </c>
      <c r="E2312" s="12">
        <v>564565.44999999995</v>
      </c>
      <c r="F2312" s="12">
        <v>563165.27</v>
      </c>
    </row>
    <row r="2313" spans="1:6">
      <c r="A2313" s="13" t="s">
        <v>1711</v>
      </c>
      <c r="B2313" s="14">
        <v>3</v>
      </c>
      <c r="C2313" s="11">
        <v>13394</v>
      </c>
      <c r="D2313" s="12">
        <v>1117480.99</v>
      </c>
      <c r="E2313" s="12">
        <v>1063091.1000000001</v>
      </c>
      <c r="F2313" s="12">
        <v>1066397.75</v>
      </c>
    </row>
    <row r="2314" spans="1:6">
      <c r="A2314" s="13" t="s">
        <v>1712</v>
      </c>
      <c r="B2314" s="14">
        <v>4.1500000000000004</v>
      </c>
      <c r="C2314" s="11">
        <v>26865</v>
      </c>
      <c r="D2314" s="12">
        <v>1816717.17</v>
      </c>
      <c r="E2314" s="12">
        <v>1739506.69</v>
      </c>
      <c r="F2314" s="12">
        <v>1746039.97</v>
      </c>
    </row>
    <row r="2315" spans="1:6">
      <c r="A2315" s="13" t="s">
        <v>1713</v>
      </c>
      <c r="B2315" s="14">
        <v>4.66</v>
      </c>
      <c r="C2315" s="11">
        <v>26804</v>
      </c>
      <c r="D2315" s="12">
        <v>646385.59</v>
      </c>
      <c r="E2315" s="12">
        <v>643810.15</v>
      </c>
      <c r="F2315" s="12">
        <v>633939.31000000006</v>
      </c>
    </row>
    <row r="2316" spans="1:6">
      <c r="A2316" s="13" t="s">
        <v>1714</v>
      </c>
      <c r="B2316" s="14">
        <v>4.13</v>
      </c>
      <c r="C2316" s="11">
        <v>26957</v>
      </c>
      <c r="D2316" s="12">
        <v>2454142.17</v>
      </c>
      <c r="E2316" s="12">
        <v>2365020.64</v>
      </c>
      <c r="F2316" s="12">
        <v>2384028.31</v>
      </c>
    </row>
    <row r="2317" spans="1:6">
      <c r="A2317" s="13" t="s">
        <v>1715</v>
      </c>
      <c r="B2317" s="14">
        <v>4.5599999999999996</v>
      </c>
      <c r="C2317" s="11">
        <v>26896</v>
      </c>
      <c r="D2317" s="12">
        <v>1615606.68</v>
      </c>
      <c r="E2317" s="12">
        <v>1527408.2</v>
      </c>
      <c r="F2317" s="12">
        <v>1570766.49</v>
      </c>
    </row>
    <row r="2318" spans="1:6">
      <c r="A2318" s="13"/>
      <c r="B2318" s="14"/>
      <c r="C2318" s="11"/>
      <c r="D2318" s="12"/>
      <c r="E2318" s="12"/>
      <c r="F2318" s="12"/>
    </row>
    <row r="2319" spans="1:6">
      <c r="A2319" s="17" t="s">
        <v>486</v>
      </c>
      <c r="B2319" s="14"/>
      <c r="C2319" s="11"/>
      <c r="D2319" s="12"/>
      <c r="E2319" s="12"/>
      <c r="F2319" s="12"/>
    </row>
    <row r="2320" spans="1:6">
      <c r="A2320" s="13" t="s">
        <v>487</v>
      </c>
      <c r="B2320" s="14">
        <v>4.13</v>
      </c>
      <c r="C2320" s="11">
        <v>46433</v>
      </c>
      <c r="D2320" s="12">
        <v>4700000</v>
      </c>
      <c r="E2320" s="12">
        <v>4670364.5</v>
      </c>
      <c r="F2320" s="12">
        <v>4646023.41</v>
      </c>
    </row>
    <row r="2321" spans="1:6">
      <c r="A2321" s="13" t="s">
        <v>487</v>
      </c>
      <c r="B2321" s="14">
        <v>4.5</v>
      </c>
      <c r="C2321" s="11">
        <v>46492</v>
      </c>
      <c r="D2321" s="12">
        <v>5800000</v>
      </c>
      <c r="E2321" s="12">
        <v>5744492.1900000004</v>
      </c>
      <c r="F2321" s="12">
        <v>5791390.5999999996</v>
      </c>
    </row>
    <row r="2322" spans="1:6">
      <c r="A2322" s="13" t="s">
        <v>487</v>
      </c>
      <c r="B2322" s="14">
        <v>4.5</v>
      </c>
      <c r="C2322" s="11">
        <v>46522</v>
      </c>
      <c r="D2322" s="12">
        <v>11800000</v>
      </c>
      <c r="E2322" s="12">
        <v>11723875.01</v>
      </c>
      <c r="F2322" s="12">
        <v>11784328.18</v>
      </c>
    </row>
    <row r="2323" spans="1:6">
      <c r="A2323" s="13" t="s">
        <v>1716</v>
      </c>
      <c r="B2323" s="14">
        <v>4.88</v>
      </c>
      <c r="C2323" s="11">
        <v>46173</v>
      </c>
      <c r="D2323" s="12">
        <v>7400000</v>
      </c>
      <c r="E2323" s="12">
        <v>7419863.6299999999</v>
      </c>
      <c r="F2323" s="12">
        <v>7415031.25</v>
      </c>
    </row>
    <row r="2324" spans="1:6">
      <c r="A2324" s="13" t="s">
        <v>488</v>
      </c>
      <c r="B2324" s="14">
        <v>4.25</v>
      </c>
      <c r="C2324" s="11">
        <v>46461</v>
      </c>
      <c r="D2324" s="12">
        <v>6500000</v>
      </c>
      <c r="E2324" s="12">
        <v>6411092.1900000004</v>
      </c>
      <c r="F2324" s="12">
        <v>6447949.2400000002</v>
      </c>
    </row>
    <row r="2325" spans="1:6">
      <c r="A2325" s="13"/>
      <c r="B2325" s="14"/>
      <c r="C2325" s="11"/>
      <c r="D2325" s="12"/>
      <c r="E2325" s="12"/>
      <c r="F2325" s="12"/>
    </row>
    <row r="2326" spans="1:6">
      <c r="A2326" s="17" t="s">
        <v>493</v>
      </c>
      <c r="B2326" s="14"/>
      <c r="C2326" s="11"/>
      <c r="D2326" s="12"/>
      <c r="E2326" s="12"/>
      <c r="F2326" s="12"/>
    </row>
    <row r="2327" spans="1:6" ht="15">
      <c r="A2327" s="13" t="s">
        <v>494</v>
      </c>
      <c r="B2327" s="14">
        <v>5.17</v>
      </c>
      <c r="C2327" s="11"/>
      <c r="D2327" s="12">
        <v>2874852.1</v>
      </c>
      <c r="E2327" s="15">
        <v>2874852.1</v>
      </c>
      <c r="F2327" s="15">
        <v>2874852.1</v>
      </c>
    </row>
    <row r="2328" spans="1:6">
      <c r="A2328" s="13" t="s">
        <v>1717</v>
      </c>
      <c r="B2328" s="14"/>
      <c r="C2328" s="11"/>
      <c r="D2328" s="12"/>
      <c r="E2328" s="12">
        <v>186152137.63999999</v>
      </c>
      <c r="F2328" s="12">
        <v>186562494.33000001</v>
      </c>
    </row>
    <row r="2329" spans="1:6">
      <c r="A2329" s="13"/>
      <c r="B2329" s="14"/>
      <c r="C2329" s="11"/>
      <c r="D2329" s="12"/>
      <c r="E2329" s="12"/>
      <c r="F2329" s="12"/>
    </row>
    <row r="2330" spans="1:6">
      <c r="A2330" s="10" t="s">
        <v>1718</v>
      </c>
      <c r="B2330" s="14"/>
      <c r="C2330" s="11"/>
      <c r="D2330" s="12"/>
      <c r="E2330" s="12"/>
      <c r="F2330" s="12"/>
    </row>
    <row r="2331" spans="1:6">
      <c r="A2331" s="17" t="s">
        <v>1719</v>
      </c>
      <c r="B2331" s="14"/>
      <c r="C2331" s="11"/>
      <c r="D2331" s="12"/>
      <c r="E2331" s="12"/>
      <c r="F2331" s="12"/>
    </row>
    <row r="2332" spans="1:6">
      <c r="A2332" s="13" t="s">
        <v>1720</v>
      </c>
      <c r="B2332" s="14">
        <v>2.21</v>
      </c>
      <c r="C2332" s="11">
        <v>46461</v>
      </c>
      <c r="D2332" s="12">
        <v>400000</v>
      </c>
      <c r="E2332" s="12">
        <v>399979.44</v>
      </c>
      <c r="F2332" s="12">
        <v>390807.36</v>
      </c>
    </row>
    <row r="2333" spans="1:6">
      <c r="A2333" s="13" t="s">
        <v>1721</v>
      </c>
      <c r="B2333" s="14">
        <v>5.91</v>
      </c>
      <c r="C2333" s="11">
        <v>46310</v>
      </c>
      <c r="D2333" s="12">
        <v>443000</v>
      </c>
      <c r="E2333" s="12">
        <v>442932.58</v>
      </c>
      <c r="F2333" s="12">
        <v>444804.87</v>
      </c>
    </row>
    <row r="2334" spans="1:6">
      <c r="A2334" s="13" t="s">
        <v>1092</v>
      </c>
      <c r="B2334" s="14">
        <v>5.41</v>
      </c>
      <c r="C2334" s="11">
        <v>46801</v>
      </c>
      <c r="D2334" s="12">
        <v>490000</v>
      </c>
      <c r="E2334" s="12">
        <v>489898.96</v>
      </c>
      <c r="F2334" s="12">
        <v>491251.56</v>
      </c>
    </row>
    <row r="2335" spans="1:6">
      <c r="A2335" s="13" t="s">
        <v>1098</v>
      </c>
      <c r="B2335" s="14">
        <v>4.99</v>
      </c>
      <c r="C2335" s="11">
        <v>47164</v>
      </c>
      <c r="D2335" s="12">
        <v>80000</v>
      </c>
      <c r="E2335" s="12">
        <v>79982.36</v>
      </c>
      <c r="F2335" s="12">
        <v>79705.83</v>
      </c>
    </row>
    <row r="2336" spans="1:6">
      <c r="A2336" s="13" t="s">
        <v>1101</v>
      </c>
      <c r="B2336" s="14">
        <v>4.96</v>
      </c>
      <c r="C2336" s="11">
        <v>47072</v>
      </c>
      <c r="D2336" s="12">
        <v>55000</v>
      </c>
      <c r="E2336" s="12">
        <v>54996.92</v>
      </c>
      <c r="F2336" s="12">
        <v>54783.56</v>
      </c>
    </row>
    <row r="2337" spans="1:6">
      <c r="A2337" s="13" t="s">
        <v>1722</v>
      </c>
      <c r="B2337" s="14">
        <v>5.54</v>
      </c>
      <c r="C2337" s="11">
        <v>47314</v>
      </c>
      <c r="D2337" s="12">
        <v>80000</v>
      </c>
      <c r="E2337" s="12">
        <v>79989.94</v>
      </c>
      <c r="F2337" s="12">
        <v>80534.539999999994</v>
      </c>
    </row>
    <row r="2338" spans="1:6">
      <c r="A2338" s="13"/>
      <c r="B2338" s="14"/>
      <c r="C2338" s="11"/>
      <c r="D2338" s="12"/>
      <c r="E2338" s="12"/>
      <c r="F2338" s="12"/>
    </row>
    <row r="2339" spans="1:6">
      <c r="A2339" s="17" t="s">
        <v>59</v>
      </c>
    </row>
    <row r="2340" spans="1:6">
      <c r="A2340" s="13" t="s">
        <v>526</v>
      </c>
      <c r="B2340" s="14">
        <v>3.21</v>
      </c>
      <c r="C2340" s="11">
        <v>18028</v>
      </c>
      <c r="D2340" s="12">
        <v>435000</v>
      </c>
      <c r="E2340" s="12">
        <v>474744.73</v>
      </c>
      <c r="F2340" s="12">
        <v>415981.58</v>
      </c>
    </row>
    <row r="2341" spans="1:6">
      <c r="A2341" s="13" t="s">
        <v>1554</v>
      </c>
      <c r="B2341" s="14">
        <v>3.23</v>
      </c>
      <c r="C2341" s="11">
        <v>17821</v>
      </c>
      <c r="D2341" s="12">
        <v>930000</v>
      </c>
      <c r="E2341" s="12">
        <v>998151.56</v>
      </c>
      <c r="F2341" s="12">
        <v>912439.93</v>
      </c>
    </row>
    <row r="2342" spans="1:6">
      <c r="A2342" s="13" t="s">
        <v>1723</v>
      </c>
      <c r="B2342" s="14">
        <v>3.05</v>
      </c>
      <c r="C2342" s="11">
        <v>18028</v>
      </c>
      <c r="D2342" s="12">
        <v>625000</v>
      </c>
      <c r="E2342" s="12">
        <v>676440.43</v>
      </c>
      <c r="F2342" s="12">
        <v>596245.5</v>
      </c>
    </row>
    <row r="2343" spans="1:6">
      <c r="A2343" s="13"/>
      <c r="B2343" s="14"/>
      <c r="C2343" s="11"/>
      <c r="D2343" s="12"/>
      <c r="E2343" s="12"/>
      <c r="F2343" s="12"/>
    </row>
    <row r="2344" spans="1:6">
      <c r="A2344" s="17" t="s">
        <v>112</v>
      </c>
      <c r="B2344" s="14"/>
      <c r="C2344" s="11"/>
      <c r="D2344" s="12"/>
      <c r="E2344" s="12"/>
      <c r="F2344" s="12"/>
    </row>
    <row r="2345" spans="1:6">
      <c r="A2345" s="13" t="s">
        <v>1724</v>
      </c>
      <c r="B2345" s="14">
        <v>4.1500000000000004</v>
      </c>
      <c r="C2345" s="11">
        <v>45962</v>
      </c>
      <c r="D2345" s="12">
        <v>40000</v>
      </c>
      <c r="E2345" s="12">
        <v>39436</v>
      </c>
      <c r="F2345" s="12">
        <v>39238.699999999997</v>
      </c>
    </row>
    <row r="2346" spans="1:6">
      <c r="A2346" s="13" t="s">
        <v>1725</v>
      </c>
      <c r="B2346" s="14">
        <v>5.8</v>
      </c>
      <c r="C2346" s="11">
        <v>45778</v>
      </c>
      <c r="D2346" s="12">
        <v>510000</v>
      </c>
      <c r="E2346" s="12">
        <v>510984.3</v>
      </c>
      <c r="F2346" s="12">
        <v>509515.08</v>
      </c>
    </row>
    <row r="2347" spans="1:6">
      <c r="A2347" s="13" t="s">
        <v>1726</v>
      </c>
      <c r="B2347" s="14">
        <v>1</v>
      </c>
      <c r="C2347" s="11">
        <v>45962</v>
      </c>
      <c r="D2347" s="12">
        <v>200000</v>
      </c>
      <c r="E2347" s="12">
        <v>199538</v>
      </c>
      <c r="F2347" s="12">
        <v>187926.59</v>
      </c>
    </row>
    <row r="2348" spans="1:6">
      <c r="A2348" s="13" t="s">
        <v>1566</v>
      </c>
      <c r="B2348" s="14">
        <v>4.9000000000000004</v>
      </c>
      <c r="C2348" s="11">
        <v>46066</v>
      </c>
      <c r="D2348" s="12">
        <v>260000</v>
      </c>
      <c r="E2348" s="12">
        <v>260598</v>
      </c>
      <c r="F2348" s="12">
        <v>258326.24</v>
      </c>
    </row>
    <row r="2349" spans="1:6">
      <c r="A2349" s="13" t="s">
        <v>1727</v>
      </c>
      <c r="B2349" s="14">
        <v>1.3</v>
      </c>
      <c r="C2349" s="11">
        <v>45915</v>
      </c>
      <c r="D2349" s="12">
        <v>220000</v>
      </c>
      <c r="E2349" s="12">
        <v>219381.8</v>
      </c>
      <c r="F2349" s="12">
        <v>209008.58</v>
      </c>
    </row>
    <row r="2350" spans="1:6">
      <c r="A2350" s="13" t="s">
        <v>1728</v>
      </c>
      <c r="B2350" s="14">
        <v>2.4</v>
      </c>
      <c r="C2350" s="11">
        <v>45731</v>
      </c>
      <c r="D2350" s="12">
        <v>90000</v>
      </c>
      <c r="E2350" s="12">
        <v>89914.5</v>
      </c>
      <c r="F2350" s="12">
        <v>87850.38</v>
      </c>
    </row>
    <row r="2351" spans="1:6">
      <c r="A2351" s="13" t="s">
        <v>1729</v>
      </c>
      <c r="B2351" s="14">
        <v>2.95</v>
      </c>
      <c r="C2351" s="11">
        <v>45748</v>
      </c>
      <c r="D2351" s="12">
        <v>300000</v>
      </c>
      <c r="E2351" s="12">
        <v>296205</v>
      </c>
      <c r="F2351" s="12">
        <v>294568.65999999997</v>
      </c>
    </row>
    <row r="2352" spans="1:6">
      <c r="A2352" s="13" t="s">
        <v>1730</v>
      </c>
      <c r="B2352" s="14">
        <v>5.09</v>
      </c>
      <c r="C2352" s="11">
        <v>45999</v>
      </c>
      <c r="D2352" s="12">
        <v>250000</v>
      </c>
      <c r="E2352" s="12">
        <v>250000</v>
      </c>
      <c r="F2352" s="12">
        <v>249657.52</v>
      </c>
    </row>
    <row r="2353" spans="1:6">
      <c r="A2353" s="13" t="s">
        <v>1664</v>
      </c>
      <c r="B2353" s="14">
        <v>5.05</v>
      </c>
      <c r="C2353" s="11">
        <v>46218</v>
      </c>
      <c r="D2353" s="12">
        <v>110000</v>
      </c>
      <c r="E2353" s="12">
        <v>109865.8</v>
      </c>
      <c r="F2353" s="12">
        <v>109580.32</v>
      </c>
    </row>
    <row r="2354" spans="1:6">
      <c r="A2354" s="13" t="s">
        <v>1731</v>
      </c>
      <c r="B2354" s="14">
        <v>5.38</v>
      </c>
      <c r="C2354" s="11">
        <v>47190</v>
      </c>
      <c r="D2354" s="12">
        <v>600000</v>
      </c>
      <c r="E2354" s="12">
        <v>600000</v>
      </c>
      <c r="F2354" s="12">
        <v>601983.14</v>
      </c>
    </row>
    <row r="2355" spans="1:6">
      <c r="A2355" s="13" t="s">
        <v>1223</v>
      </c>
      <c r="B2355" s="14">
        <v>5.93</v>
      </c>
      <c r="C2355" s="11">
        <v>46645</v>
      </c>
      <c r="D2355" s="12">
        <v>570000</v>
      </c>
      <c r="E2355" s="12">
        <v>581685</v>
      </c>
      <c r="F2355" s="12">
        <v>576132.29</v>
      </c>
    </row>
    <row r="2356" spans="1:6">
      <c r="A2356" s="13" t="s">
        <v>561</v>
      </c>
      <c r="B2356" s="14">
        <v>1.73</v>
      </c>
      <c r="C2356" s="11">
        <v>46590</v>
      </c>
      <c r="D2356" s="12">
        <v>640000</v>
      </c>
      <c r="E2356" s="12">
        <v>586668.80000000005</v>
      </c>
      <c r="F2356" s="12">
        <v>593232.35</v>
      </c>
    </row>
    <row r="2357" spans="1:6">
      <c r="A2357" s="13" t="s">
        <v>562</v>
      </c>
      <c r="B2357" s="14">
        <v>5.2</v>
      </c>
      <c r="C2357" s="11">
        <v>47233</v>
      </c>
      <c r="D2357" s="12">
        <v>830000</v>
      </c>
      <c r="E2357" s="12">
        <v>832265.9</v>
      </c>
      <c r="F2357" s="12">
        <v>828684.93</v>
      </c>
    </row>
    <row r="2358" spans="1:6">
      <c r="A2358" s="13" t="s">
        <v>1732</v>
      </c>
      <c r="B2358" s="14">
        <v>5.67</v>
      </c>
      <c r="C2358" s="11">
        <v>46824</v>
      </c>
      <c r="D2358" s="12">
        <v>650000</v>
      </c>
      <c r="E2358" s="12">
        <v>650000</v>
      </c>
      <c r="F2358" s="12">
        <v>650991.52</v>
      </c>
    </row>
    <row r="2359" spans="1:6">
      <c r="A2359" s="13" t="s">
        <v>1733</v>
      </c>
      <c r="B2359" s="14">
        <v>2.6</v>
      </c>
      <c r="C2359" s="11">
        <v>46249</v>
      </c>
      <c r="D2359" s="12">
        <v>250000</v>
      </c>
      <c r="E2359" s="12">
        <v>236547.5</v>
      </c>
      <c r="F2359" s="12">
        <v>236152.07</v>
      </c>
    </row>
    <row r="2360" spans="1:6">
      <c r="A2360" s="13" t="s">
        <v>1734</v>
      </c>
      <c r="B2360" s="14">
        <v>7.05</v>
      </c>
      <c r="C2360" s="11">
        <v>45929</v>
      </c>
      <c r="D2360" s="12">
        <v>150000</v>
      </c>
      <c r="E2360" s="12">
        <v>149812.65</v>
      </c>
      <c r="F2360" s="12">
        <v>151444.92000000001</v>
      </c>
    </row>
    <row r="2361" spans="1:6">
      <c r="A2361" s="13" t="s">
        <v>1735</v>
      </c>
      <c r="B2361" s="14">
        <v>1</v>
      </c>
      <c r="C2361" s="11">
        <v>46042</v>
      </c>
      <c r="D2361" s="12">
        <v>330000</v>
      </c>
      <c r="E2361" s="12">
        <v>328478.7</v>
      </c>
      <c r="F2361" s="12">
        <v>308151.78000000003</v>
      </c>
    </row>
    <row r="2362" spans="1:6">
      <c r="A2362" s="13" t="s">
        <v>885</v>
      </c>
      <c r="B2362" s="14">
        <v>1.63</v>
      </c>
      <c r="C2362" s="11">
        <v>45886</v>
      </c>
      <c r="D2362" s="12">
        <v>230000</v>
      </c>
      <c r="E2362" s="12">
        <v>229988.5</v>
      </c>
      <c r="F2362" s="12">
        <v>219978.34</v>
      </c>
    </row>
    <row r="2363" spans="1:6">
      <c r="A2363" s="13" t="s">
        <v>1736</v>
      </c>
      <c r="B2363" s="14">
        <v>3.3</v>
      </c>
      <c r="C2363" s="11">
        <v>45754</v>
      </c>
      <c r="D2363" s="12">
        <v>250000</v>
      </c>
      <c r="E2363" s="12">
        <v>246595</v>
      </c>
      <c r="F2363" s="12">
        <v>245684.21</v>
      </c>
    </row>
    <row r="2364" spans="1:6">
      <c r="A2364" s="13" t="s">
        <v>1737</v>
      </c>
      <c r="B2364" s="14">
        <v>1.55</v>
      </c>
      <c r="C2364" s="11">
        <v>45788</v>
      </c>
      <c r="D2364" s="12">
        <v>300000</v>
      </c>
      <c r="E2364" s="12">
        <v>285999</v>
      </c>
      <c r="F2364" s="12">
        <v>290423.15000000002</v>
      </c>
    </row>
    <row r="2365" spans="1:6">
      <c r="A2365" s="13" t="s">
        <v>1738</v>
      </c>
      <c r="B2365" s="14">
        <v>1.25</v>
      </c>
      <c r="C2365" s="11">
        <v>46096</v>
      </c>
      <c r="D2365" s="12">
        <v>208000</v>
      </c>
      <c r="E2365" s="12">
        <v>207939.68</v>
      </c>
      <c r="F2365" s="12">
        <v>194197.82</v>
      </c>
    </row>
    <row r="2366" spans="1:6">
      <c r="A2366" s="13" t="s">
        <v>1252</v>
      </c>
      <c r="B2366" s="14">
        <v>3.95</v>
      </c>
      <c r="C2366" s="11">
        <v>45800</v>
      </c>
      <c r="D2366" s="12">
        <v>100000</v>
      </c>
      <c r="E2366" s="12">
        <v>99469</v>
      </c>
      <c r="F2366" s="12">
        <v>98510.12</v>
      </c>
    </row>
    <row r="2367" spans="1:6">
      <c r="A2367" s="13" t="s">
        <v>1739</v>
      </c>
      <c r="B2367" s="14">
        <v>4.8</v>
      </c>
      <c r="C2367" s="11">
        <v>46083</v>
      </c>
      <c r="D2367" s="12">
        <v>225000</v>
      </c>
      <c r="E2367" s="12">
        <v>224739</v>
      </c>
      <c r="F2367" s="12">
        <v>224472.39</v>
      </c>
    </row>
    <row r="2368" spans="1:6">
      <c r="A2368" s="13" t="s">
        <v>1740</v>
      </c>
      <c r="B2368" s="14">
        <v>1.35</v>
      </c>
      <c r="C2368" s="11">
        <v>45853</v>
      </c>
      <c r="D2368" s="12">
        <v>100000</v>
      </c>
      <c r="E2368" s="12">
        <v>99736</v>
      </c>
      <c r="F2368" s="12">
        <v>95688.14</v>
      </c>
    </row>
    <row r="2369" spans="1:6">
      <c r="A2369" s="13" t="s">
        <v>1667</v>
      </c>
      <c r="B2369" s="14">
        <v>6.26</v>
      </c>
      <c r="C2369" s="11">
        <v>46287</v>
      </c>
      <c r="D2369" s="12">
        <v>230000</v>
      </c>
      <c r="E2369" s="12">
        <v>230000</v>
      </c>
      <c r="F2369" s="12">
        <v>231609.02</v>
      </c>
    </row>
    <row r="2370" spans="1:6">
      <c r="A2370" s="13" t="s">
        <v>1741</v>
      </c>
      <c r="B2370" s="14">
        <v>4</v>
      </c>
      <c r="C2370" s="11">
        <v>45792</v>
      </c>
      <c r="D2370" s="12">
        <v>200000</v>
      </c>
      <c r="E2370" s="12">
        <v>200348</v>
      </c>
      <c r="F2370" s="12">
        <v>197083.58</v>
      </c>
    </row>
    <row r="2371" spans="1:6">
      <c r="A2371" s="13" t="s">
        <v>583</v>
      </c>
      <c r="B2371" s="14">
        <v>1.05</v>
      </c>
      <c r="C2371" s="11">
        <v>45809</v>
      </c>
      <c r="D2371" s="12">
        <v>200000</v>
      </c>
      <c r="E2371" s="12">
        <v>184632</v>
      </c>
      <c r="F2371" s="12">
        <v>191764.6</v>
      </c>
    </row>
    <row r="2372" spans="1:6">
      <c r="A2372" s="13" t="s">
        <v>1742</v>
      </c>
      <c r="B2372" s="14">
        <v>0</v>
      </c>
      <c r="C2372" s="11">
        <v>36341</v>
      </c>
      <c r="D2372" s="12">
        <v>130000</v>
      </c>
      <c r="E2372" s="12">
        <v>0</v>
      </c>
      <c r="F2372" s="12">
        <v>1300</v>
      </c>
    </row>
    <row r="2373" spans="1:6">
      <c r="A2373" s="13" t="s">
        <v>1743</v>
      </c>
      <c r="B2373" s="14">
        <v>0</v>
      </c>
      <c r="C2373" s="11">
        <v>36341</v>
      </c>
      <c r="D2373" s="12">
        <v>990000</v>
      </c>
      <c r="E2373" s="12">
        <v>8.91</v>
      </c>
      <c r="F2373" s="12">
        <v>8.91</v>
      </c>
    </row>
    <row r="2374" spans="1:6">
      <c r="A2374" s="13" t="s">
        <v>1272</v>
      </c>
      <c r="B2374" s="14">
        <v>3.2</v>
      </c>
      <c r="C2374" s="11">
        <v>46204</v>
      </c>
      <c r="D2374" s="12">
        <v>100000</v>
      </c>
      <c r="E2374" s="12">
        <v>96545</v>
      </c>
      <c r="F2374" s="12">
        <v>95962.34</v>
      </c>
    </row>
    <row r="2375" spans="1:6">
      <c r="A2375" s="13" t="s">
        <v>1744</v>
      </c>
      <c r="B2375" s="14">
        <v>3.4</v>
      </c>
      <c r="C2375" s="11">
        <v>46037</v>
      </c>
      <c r="D2375" s="12">
        <v>260000</v>
      </c>
      <c r="E2375" s="12">
        <v>247608.4</v>
      </c>
      <c r="F2375" s="12">
        <v>247359.44</v>
      </c>
    </row>
    <row r="2376" spans="1:6">
      <c r="A2376" s="13" t="s">
        <v>1276</v>
      </c>
      <c r="B2376" s="14">
        <v>5.6</v>
      </c>
      <c r="C2376" s="11">
        <v>45976</v>
      </c>
      <c r="D2376" s="12">
        <v>500000</v>
      </c>
      <c r="E2376" s="12">
        <v>505590</v>
      </c>
      <c r="F2376" s="12">
        <v>500167.79</v>
      </c>
    </row>
    <row r="2377" spans="1:6">
      <c r="A2377" s="13" t="s">
        <v>1745</v>
      </c>
      <c r="B2377" s="14">
        <v>4</v>
      </c>
      <c r="C2377" s="11">
        <v>46301</v>
      </c>
      <c r="D2377" s="12">
        <v>480000</v>
      </c>
      <c r="E2377" s="12">
        <v>467932.8</v>
      </c>
      <c r="F2377" s="12">
        <v>464776.03</v>
      </c>
    </row>
    <row r="2378" spans="1:6">
      <c r="A2378" s="13" t="s">
        <v>1277</v>
      </c>
      <c r="B2378" s="14">
        <v>4.7</v>
      </c>
      <c r="C2378" s="11">
        <v>46417</v>
      </c>
      <c r="D2378" s="12">
        <v>190000</v>
      </c>
      <c r="E2378" s="12">
        <v>189226.7</v>
      </c>
      <c r="F2378" s="12">
        <v>187614.61</v>
      </c>
    </row>
    <row r="2379" spans="1:6">
      <c r="A2379" s="13" t="s">
        <v>1746</v>
      </c>
      <c r="B2379" s="14">
        <v>1.2</v>
      </c>
      <c r="C2379" s="11">
        <v>46082</v>
      </c>
      <c r="D2379" s="12">
        <v>100000</v>
      </c>
      <c r="E2379" s="12">
        <v>92106</v>
      </c>
      <c r="F2379" s="12">
        <v>93076.23</v>
      </c>
    </row>
    <row r="2380" spans="1:6">
      <c r="A2380" s="13" t="s">
        <v>1747</v>
      </c>
      <c r="B2380" s="14">
        <v>5.41</v>
      </c>
      <c r="C2380" s="11">
        <v>46528</v>
      </c>
      <c r="D2380" s="12">
        <v>490000</v>
      </c>
      <c r="E2380" s="12">
        <v>489833.4</v>
      </c>
      <c r="F2380" s="12">
        <v>489189.04</v>
      </c>
    </row>
    <row r="2381" spans="1:6">
      <c r="A2381" s="13" t="s">
        <v>1286</v>
      </c>
      <c r="B2381" s="14">
        <v>3.13</v>
      </c>
      <c r="C2381" s="11">
        <v>45740</v>
      </c>
      <c r="D2381" s="12">
        <v>400000</v>
      </c>
      <c r="E2381" s="12">
        <v>376212.72</v>
      </c>
      <c r="F2381" s="12">
        <v>392712.82</v>
      </c>
    </row>
    <row r="2382" spans="1:6">
      <c r="A2382" s="13" t="s">
        <v>1748</v>
      </c>
      <c r="B2382" s="14">
        <v>0.9</v>
      </c>
      <c r="C2382" s="11">
        <v>45809</v>
      </c>
      <c r="D2382" s="12">
        <v>140000</v>
      </c>
      <c r="E2382" s="12">
        <v>139741</v>
      </c>
      <c r="F2382" s="12">
        <v>134408.66</v>
      </c>
    </row>
    <row r="2383" spans="1:6">
      <c r="A2383" s="13" t="s">
        <v>1749</v>
      </c>
      <c r="B2383" s="14">
        <v>2.7</v>
      </c>
      <c r="C2383" s="11">
        <v>45762</v>
      </c>
      <c r="D2383" s="12">
        <v>400000</v>
      </c>
      <c r="E2383" s="12">
        <v>394748</v>
      </c>
      <c r="F2383" s="12">
        <v>391884.76</v>
      </c>
    </row>
    <row r="2384" spans="1:6">
      <c r="A2384" s="13" t="s">
        <v>1750</v>
      </c>
      <c r="B2384" s="14">
        <v>4</v>
      </c>
      <c r="C2384" s="11">
        <v>45915</v>
      </c>
      <c r="D2384" s="12">
        <v>440000</v>
      </c>
      <c r="E2384" s="12">
        <v>439186.4</v>
      </c>
      <c r="F2384" s="12">
        <v>433591.06</v>
      </c>
    </row>
    <row r="2385" spans="1:6">
      <c r="A2385" s="13" t="s">
        <v>1751</v>
      </c>
      <c r="B2385" s="14">
        <v>5.6</v>
      </c>
      <c r="C2385" s="11">
        <v>46890</v>
      </c>
      <c r="D2385" s="12">
        <v>490000</v>
      </c>
      <c r="E2385" s="12">
        <v>493361.4</v>
      </c>
      <c r="F2385" s="12">
        <v>491915.9</v>
      </c>
    </row>
    <row r="2386" spans="1:6">
      <c r="A2386" s="13" t="s">
        <v>1594</v>
      </c>
      <c r="B2386" s="14">
        <v>5.89</v>
      </c>
      <c r="C2386" s="11">
        <v>46613</v>
      </c>
      <c r="D2386" s="12">
        <v>440000</v>
      </c>
      <c r="E2386" s="12">
        <v>446080.8</v>
      </c>
      <c r="F2386" s="12">
        <v>443299.15</v>
      </c>
    </row>
    <row r="2387" spans="1:6">
      <c r="A2387" s="13" t="s">
        <v>1752</v>
      </c>
      <c r="B2387" s="14">
        <v>4.5</v>
      </c>
      <c r="C2387" s="11">
        <v>45748</v>
      </c>
      <c r="D2387" s="12">
        <v>100000</v>
      </c>
      <c r="E2387" s="12">
        <v>101840</v>
      </c>
      <c r="F2387" s="12">
        <v>99271.32</v>
      </c>
    </row>
    <row r="2388" spans="1:6">
      <c r="A2388" s="13" t="s">
        <v>1753</v>
      </c>
      <c r="B2388" s="14">
        <v>5.75</v>
      </c>
      <c r="C2388" s="11">
        <v>46417</v>
      </c>
      <c r="D2388" s="12">
        <v>810000</v>
      </c>
      <c r="E2388" s="12">
        <v>809797.5</v>
      </c>
      <c r="F2388" s="12">
        <v>817997.11</v>
      </c>
    </row>
    <row r="2389" spans="1:6">
      <c r="A2389" s="13" t="s">
        <v>1754</v>
      </c>
      <c r="B2389" s="14">
        <v>6.32</v>
      </c>
      <c r="C2389" s="11">
        <v>46478</v>
      </c>
      <c r="D2389" s="12">
        <v>300000</v>
      </c>
      <c r="E2389" s="12">
        <v>300000</v>
      </c>
      <c r="F2389" s="12">
        <v>300895.74</v>
      </c>
    </row>
    <row r="2390" spans="1:6">
      <c r="A2390" s="13" t="s">
        <v>1755</v>
      </c>
      <c r="B2390" s="14">
        <v>4.88</v>
      </c>
      <c r="C2390" s="11">
        <v>46063</v>
      </c>
      <c r="D2390" s="12">
        <v>25000</v>
      </c>
      <c r="E2390" s="12">
        <v>25000</v>
      </c>
      <c r="F2390" s="12">
        <v>24850.67</v>
      </c>
    </row>
    <row r="2391" spans="1:6">
      <c r="A2391" s="13" t="s">
        <v>1756</v>
      </c>
      <c r="B2391" s="14">
        <v>3.65</v>
      </c>
      <c r="C2391" s="11">
        <v>45800</v>
      </c>
      <c r="D2391" s="12">
        <v>400000</v>
      </c>
      <c r="E2391" s="12">
        <v>400264</v>
      </c>
      <c r="F2391" s="12">
        <v>393384.68</v>
      </c>
    </row>
    <row r="2392" spans="1:6">
      <c r="A2392" s="13" t="s">
        <v>1757</v>
      </c>
      <c r="B2392" s="14">
        <v>1.47</v>
      </c>
      <c r="C2392" s="11">
        <v>46652</v>
      </c>
      <c r="D2392" s="12">
        <v>440000</v>
      </c>
      <c r="E2392" s="12">
        <v>400703.6</v>
      </c>
      <c r="F2392" s="12">
        <v>404136.13</v>
      </c>
    </row>
    <row r="2393" spans="1:6">
      <c r="A2393" s="13" t="s">
        <v>1004</v>
      </c>
      <c r="B2393" s="14">
        <v>4.32</v>
      </c>
      <c r="C2393" s="11">
        <v>46869</v>
      </c>
      <c r="D2393" s="12">
        <v>880000</v>
      </c>
      <c r="E2393" s="12">
        <v>861097.6</v>
      </c>
      <c r="F2393" s="12">
        <v>858470.08</v>
      </c>
    </row>
    <row r="2394" spans="1:6">
      <c r="A2394" s="13" t="s">
        <v>1758</v>
      </c>
      <c r="B2394" s="14">
        <v>1.04</v>
      </c>
      <c r="C2394" s="11">
        <v>46422</v>
      </c>
      <c r="D2394" s="12">
        <v>280000</v>
      </c>
      <c r="E2394" s="12">
        <v>280000</v>
      </c>
      <c r="F2394" s="12">
        <v>260828.23</v>
      </c>
    </row>
    <row r="2395" spans="1:6">
      <c r="A2395" s="13" t="s">
        <v>1759</v>
      </c>
      <c r="B2395" s="14">
        <v>5.35</v>
      </c>
      <c r="C2395" s="11">
        <v>46103</v>
      </c>
      <c r="D2395" s="12">
        <v>440000</v>
      </c>
      <c r="E2395" s="12">
        <v>436785.5</v>
      </c>
      <c r="F2395" s="12">
        <v>441104.46</v>
      </c>
    </row>
    <row r="2396" spans="1:6">
      <c r="A2396" s="13" t="s">
        <v>1760</v>
      </c>
      <c r="B2396" s="14">
        <v>4.42</v>
      </c>
      <c r="C2396" s="11">
        <v>45802</v>
      </c>
      <c r="D2396" s="12">
        <v>200000</v>
      </c>
      <c r="E2396" s="12">
        <v>202938</v>
      </c>
      <c r="F2396" s="12">
        <v>197986.45</v>
      </c>
    </row>
    <row r="2397" spans="1:6">
      <c r="A2397" s="13" t="s">
        <v>1309</v>
      </c>
      <c r="B2397" s="14">
        <v>4.7</v>
      </c>
      <c r="C2397" s="11">
        <v>46048</v>
      </c>
      <c r="D2397" s="12">
        <v>440000</v>
      </c>
      <c r="E2397" s="12">
        <v>430447.6</v>
      </c>
      <c r="F2397" s="12">
        <v>431245.89</v>
      </c>
    </row>
    <row r="2398" spans="1:6">
      <c r="A2398" s="13" t="s">
        <v>1761</v>
      </c>
      <c r="B2398" s="14">
        <v>3.05</v>
      </c>
      <c r="C2398" s="11">
        <v>45884</v>
      </c>
      <c r="D2398" s="12">
        <v>100000</v>
      </c>
      <c r="E2398" s="12">
        <v>108802</v>
      </c>
      <c r="F2398" s="12">
        <v>97688.15</v>
      </c>
    </row>
    <row r="2399" spans="1:6">
      <c r="A2399" s="13" t="s">
        <v>1762</v>
      </c>
      <c r="B2399" s="14">
        <v>6.93</v>
      </c>
      <c r="C2399" s="11">
        <v>46757</v>
      </c>
      <c r="D2399" s="12">
        <v>860000</v>
      </c>
      <c r="E2399" s="12">
        <v>860000</v>
      </c>
      <c r="F2399" s="12">
        <v>872452.95</v>
      </c>
    </row>
    <row r="2400" spans="1:6">
      <c r="A2400" s="13" t="s">
        <v>1763</v>
      </c>
      <c r="B2400" s="14">
        <v>4.95</v>
      </c>
      <c r="C2400" s="11">
        <v>45945</v>
      </c>
      <c r="D2400" s="12">
        <v>350000</v>
      </c>
      <c r="E2400" s="12">
        <v>349002.5</v>
      </c>
      <c r="F2400" s="12">
        <v>348909.48</v>
      </c>
    </row>
    <row r="2401" spans="1:6">
      <c r="A2401" s="13" t="s">
        <v>1764</v>
      </c>
      <c r="B2401" s="14">
        <v>4</v>
      </c>
      <c r="C2401" s="11">
        <v>45762</v>
      </c>
      <c r="D2401" s="12">
        <v>300000</v>
      </c>
      <c r="E2401" s="12">
        <v>303447</v>
      </c>
      <c r="F2401" s="12">
        <v>296306.02</v>
      </c>
    </row>
    <row r="2402" spans="1:6">
      <c r="A2402" s="13" t="s">
        <v>1323</v>
      </c>
      <c r="B2402" s="14">
        <v>0.95</v>
      </c>
      <c r="C2402" s="11">
        <v>45857</v>
      </c>
      <c r="D2402" s="12">
        <v>280000</v>
      </c>
      <c r="E2402" s="12">
        <v>280000</v>
      </c>
      <c r="F2402" s="12">
        <v>279293.96999999997</v>
      </c>
    </row>
    <row r="2403" spans="1:6">
      <c r="A2403" s="13" t="s">
        <v>1765</v>
      </c>
      <c r="B2403" s="14">
        <v>3.88</v>
      </c>
      <c r="C2403" s="11">
        <v>46049</v>
      </c>
      <c r="D2403" s="12">
        <v>500000</v>
      </c>
      <c r="E2403" s="12">
        <v>490825</v>
      </c>
      <c r="F2403" s="12">
        <v>488767.69</v>
      </c>
    </row>
    <row r="2404" spans="1:6">
      <c r="A2404" s="13" t="s">
        <v>1766</v>
      </c>
      <c r="B2404" s="14">
        <v>5.5</v>
      </c>
      <c r="C2404" s="11">
        <v>46899</v>
      </c>
      <c r="D2404" s="12">
        <v>490000</v>
      </c>
      <c r="E2404" s="12">
        <v>494561.9</v>
      </c>
      <c r="F2404" s="12">
        <v>493353.3</v>
      </c>
    </row>
    <row r="2405" spans="1:6">
      <c r="A2405" s="13" t="s">
        <v>1767</v>
      </c>
      <c r="B2405" s="14">
        <v>4.75</v>
      </c>
      <c r="C2405" s="11">
        <v>46001</v>
      </c>
      <c r="D2405" s="12">
        <v>430000</v>
      </c>
      <c r="E2405" s="12">
        <v>429299.1</v>
      </c>
      <c r="F2405" s="12">
        <v>427451.58</v>
      </c>
    </row>
    <row r="2406" spans="1:6">
      <c r="A2406" s="13" t="s">
        <v>1768</v>
      </c>
      <c r="B2406" s="14">
        <v>5.58</v>
      </c>
      <c r="C2406" s="11">
        <v>46813</v>
      </c>
      <c r="D2406" s="12">
        <v>490000</v>
      </c>
      <c r="E2406" s="12">
        <v>492092.3</v>
      </c>
      <c r="F2406" s="12">
        <v>490383.52</v>
      </c>
    </row>
    <row r="2407" spans="1:6">
      <c r="A2407" s="13" t="s">
        <v>1769</v>
      </c>
      <c r="B2407" s="14">
        <v>2.4</v>
      </c>
      <c r="C2407" s="11">
        <v>45743</v>
      </c>
      <c r="D2407" s="12">
        <v>500000</v>
      </c>
      <c r="E2407" s="12">
        <v>491365</v>
      </c>
      <c r="F2407" s="12">
        <v>489228.47</v>
      </c>
    </row>
    <row r="2408" spans="1:6">
      <c r="A2408" s="13" t="s">
        <v>1339</v>
      </c>
      <c r="B2408" s="14">
        <v>3.95</v>
      </c>
      <c r="C2408" s="11">
        <v>45800</v>
      </c>
      <c r="D2408" s="12">
        <v>80000</v>
      </c>
      <c r="E2408" s="12">
        <v>79948.800000000003</v>
      </c>
      <c r="F2408" s="12">
        <v>78904.78</v>
      </c>
    </row>
    <row r="2409" spans="1:6">
      <c r="A2409" s="13" t="s">
        <v>1770</v>
      </c>
      <c r="B2409" s="14">
        <v>5.75</v>
      </c>
      <c r="C2409" s="11">
        <v>46346</v>
      </c>
      <c r="D2409" s="12">
        <v>150000</v>
      </c>
      <c r="E2409" s="12">
        <v>149931</v>
      </c>
      <c r="F2409" s="12">
        <v>151391.97</v>
      </c>
    </row>
    <row r="2410" spans="1:6">
      <c r="A2410" s="13" t="s">
        <v>1771</v>
      </c>
      <c r="B2410" s="14">
        <v>5.55</v>
      </c>
      <c r="C2410" s="11">
        <v>46327</v>
      </c>
      <c r="D2410" s="12">
        <v>990000</v>
      </c>
      <c r="E2410" s="12">
        <v>988871.4</v>
      </c>
      <c r="F2410" s="12">
        <v>994039.44</v>
      </c>
    </row>
    <row r="2411" spans="1:6">
      <c r="A2411" s="13" t="s">
        <v>1344</v>
      </c>
      <c r="B2411" s="14">
        <v>2.65</v>
      </c>
      <c r="C2411" s="11">
        <v>46218</v>
      </c>
      <c r="D2411" s="12">
        <v>510000</v>
      </c>
      <c r="E2411" s="12">
        <v>485163</v>
      </c>
      <c r="F2411" s="12">
        <v>483333.69</v>
      </c>
    </row>
    <row r="2412" spans="1:6">
      <c r="A2412" s="13" t="s">
        <v>1345</v>
      </c>
      <c r="B2412" s="14">
        <v>2.06</v>
      </c>
      <c r="C2412" s="11">
        <v>45752</v>
      </c>
      <c r="D2412" s="12">
        <v>200000</v>
      </c>
      <c r="E2412" s="12">
        <v>211040.93</v>
      </c>
      <c r="F2412" s="12">
        <v>194607.76</v>
      </c>
    </row>
    <row r="2413" spans="1:6">
      <c r="A2413" s="13" t="s">
        <v>1772</v>
      </c>
      <c r="B2413" s="14">
        <v>3.55</v>
      </c>
      <c r="C2413" s="11">
        <v>45880</v>
      </c>
      <c r="D2413" s="12">
        <v>300000</v>
      </c>
      <c r="E2413" s="12">
        <v>299787</v>
      </c>
      <c r="F2413" s="12">
        <v>294556.2</v>
      </c>
    </row>
    <row r="2414" spans="1:6">
      <c r="A2414" s="13" t="s">
        <v>1773</v>
      </c>
      <c r="B2414" s="14">
        <v>0.8</v>
      </c>
      <c r="C2414" s="11">
        <v>45805</v>
      </c>
      <c r="D2414" s="12">
        <v>150000</v>
      </c>
      <c r="E2414" s="12">
        <v>149064</v>
      </c>
      <c r="F2414" s="12">
        <v>143985.79999999999</v>
      </c>
    </row>
    <row r="2415" spans="1:6">
      <c r="A2415" s="13" t="s">
        <v>1352</v>
      </c>
      <c r="B2415" s="14">
        <v>1.1299999999999999</v>
      </c>
      <c r="C2415" s="11">
        <v>46037</v>
      </c>
      <c r="D2415" s="12">
        <v>200000</v>
      </c>
      <c r="E2415" s="12">
        <v>199962</v>
      </c>
      <c r="F2415" s="12">
        <v>187570.21</v>
      </c>
    </row>
    <row r="2416" spans="1:6">
      <c r="A2416" s="13" t="s">
        <v>1355</v>
      </c>
      <c r="B2416" s="14">
        <v>6.62</v>
      </c>
      <c r="C2416" s="11">
        <v>46680</v>
      </c>
      <c r="D2416" s="12">
        <v>305000</v>
      </c>
      <c r="E2416" s="12">
        <v>305000</v>
      </c>
      <c r="F2416" s="12">
        <v>312408.71999999997</v>
      </c>
    </row>
    <row r="2417" spans="1:6">
      <c r="A2417" s="13" t="s">
        <v>1774</v>
      </c>
      <c r="B2417" s="14">
        <v>3.1</v>
      </c>
      <c r="C2417" s="11">
        <v>46341</v>
      </c>
      <c r="D2417" s="12">
        <v>510000</v>
      </c>
      <c r="E2417" s="12">
        <v>486432.9</v>
      </c>
      <c r="F2417" s="12">
        <v>485364.89</v>
      </c>
    </row>
    <row r="2418" spans="1:6">
      <c r="A2418" s="13" t="s">
        <v>1775</v>
      </c>
      <c r="B2418" s="14">
        <v>0.55000000000000004</v>
      </c>
      <c r="C2418" s="11">
        <v>45959</v>
      </c>
      <c r="D2418" s="12">
        <v>200000</v>
      </c>
      <c r="E2418" s="12">
        <v>199676</v>
      </c>
      <c r="F2418" s="12">
        <v>188650.41</v>
      </c>
    </row>
    <row r="2419" spans="1:6">
      <c r="A2419" s="13" t="s">
        <v>1776</v>
      </c>
      <c r="B2419" s="14">
        <v>0.95</v>
      </c>
      <c r="C2419" s="11">
        <v>46063</v>
      </c>
      <c r="D2419" s="12">
        <v>200000</v>
      </c>
      <c r="E2419" s="12">
        <v>199524</v>
      </c>
      <c r="F2419" s="12">
        <v>186211.75</v>
      </c>
    </row>
    <row r="2420" spans="1:6">
      <c r="A2420" s="13" t="s">
        <v>635</v>
      </c>
      <c r="B2420" s="14">
        <v>6.27</v>
      </c>
      <c r="C2420" s="11">
        <v>46199</v>
      </c>
      <c r="D2420" s="12">
        <v>370000</v>
      </c>
      <c r="E2420" s="12">
        <v>370000</v>
      </c>
      <c r="F2420" s="12">
        <v>374329.46</v>
      </c>
    </row>
    <row r="2421" spans="1:6">
      <c r="A2421" s="13" t="s">
        <v>799</v>
      </c>
      <c r="B2421" s="14">
        <v>5.28</v>
      </c>
      <c r="C2421" s="11">
        <v>46562</v>
      </c>
      <c r="D2421" s="12">
        <v>790000</v>
      </c>
      <c r="E2421" s="12">
        <v>788680.7</v>
      </c>
      <c r="F2421" s="12">
        <v>786514.31</v>
      </c>
    </row>
    <row r="2422" spans="1:6">
      <c r="A2422" s="13" t="s">
        <v>1777</v>
      </c>
      <c r="B2422" s="14">
        <v>0.8</v>
      </c>
      <c r="C2422" s="11">
        <v>46036</v>
      </c>
      <c r="D2422" s="12">
        <v>200000</v>
      </c>
      <c r="E2422" s="12">
        <v>199648</v>
      </c>
      <c r="F2422" s="12">
        <v>187088.74</v>
      </c>
    </row>
    <row r="2423" spans="1:6">
      <c r="A2423" s="13" t="s">
        <v>1778</v>
      </c>
      <c r="B2423" s="14">
        <v>3</v>
      </c>
      <c r="C2423" s="11">
        <v>45971</v>
      </c>
      <c r="D2423" s="12">
        <v>200000</v>
      </c>
      <c r="E2423" s="12">
        <v>217224</v>
      </c>
      <c r="F2423" s="12">
        <v>194610.06</v>
      </c>
    </row>
    <row r="2424" spans="1:6">
      <c r="A2424" s="13" t="s">
        <v>1779</v>
      </c>
      <c r="B2424" s="14">
        <v>5.75</v>
      </c>
      <c r="C2424" s="11">
        <v>46675</v>
      </c>
      <c r="D2424" s="12">
        <v>440000</v>
      </c>
      <c r="E2424" s="12">
        <v>436150</v>
      </c>
      <c r="F2424" s="12">
        <v>442011.24</v>
      </c>
    </row>
    <row r="2425" spans="1:6">
      <c r="A2425" s="13" t="s">
        <v>1780</v>
      </c>
      <c r="B2425" s="14">
        <v>5.52</v>
      </c>
      <c r="C2425" s="11">
        <v>46771</v>
      </c>
      <c r="D2425" s="12">
        <v>500000</v>
      </c>
      <c r="E2425" s="12">
        <v>500000</v>
      </c>
      <c r="F2425" s="12">
        <v>493700.08</v>
      </c>
    </row>
    <row r="2426" spans="1:6">
      <c r="A2426" s="13" t="s">
        <v>1022</v>
      </c>
      <c r="B2426" s="14">
        <v>5.13</v>
      </c>
      <c r="C2426" s="11">
        <v>45790</v>
      </c>
      <c r="D2426" s="12">
        <v>400000</v>
      </c>
      <c r="E2426" s="12">
        <v>399232</v>
      </c>
      <c r="F2426" s="12">
        <v>397589.8</v>
      </c>
    </row>
    <row r="2427" spans="1:6">
      <c r="A2427" s="13" t="s">
        <v>1387</v>
      </c>
      <c r="B2427" s="14">
        <v>3.95</v>
      </c>
      <c r="C2427" s="11">
        <v>45814</v>
      </c>
      <c r="D2427" s="12">
        <v>300000</v>
      </c>
      <c r="E2427" s="12">
        <v>296067</v>
      </c>
      <c r="F2427" s="12">
        <v>295345.76</v>
      </c>
    </row>
    <row r="2428" spans="1:6">
      <c r="A2428" s="13" t="s">
        <v>1388</v>
      </c>
      <c r="B2428" s="14">
        <v>1.34</v>
      </c>
      <c r="C2428" s="11">
        <v>46197</v>
      </c>
      <c r="D2428" s="12">
        <v>500000</v>
      </c>
      <c r="E2428" s="12">
        <v>500000</v>
      </c>
      <c r="F2428" s="12">
        <v>478934.74</v>
      </c>
    </row>
    <row r="2429" spans="1:6">
      <c r="A2429" s="13" t="s">
        <v>1781</v>
      </c>
      <c r="B2429" s="14">
        <v>1.1499999999999999</v>
      </c>
      <c r="C2429" s="11">
        <v>45818</v>
      </c>
      <c r="D2429" s="12">
        <v>200000</v>
      </c>
      <c r="E2429" s="12">
        <v>199304</v>
      </c>
      <c r="F2429" s="12">
        <v>192048.67</v>
      </c>
    </row>
    <row r="2430" spans="1:6">
      <c r="A2430" s="13" t="s">
        <v>1782</v>
      </c>
      <c r="B2430" s="14">
        <v>5.81</v>
      </c>
      <c r="C2430" s="11">
        <v>46274</v>
      </c>
      <c r="D2430" s="12">
        <v>260000</v>
      </c>
      <c r="E2430" s="12">
        <v>261396.2</v>
      </c>
      <c r="F2430" s="12">
        <v>258758.11</v>
      </c>
    </row>
    <row r="2431" spans="1:6">
      <c r="A2431" s="13" t="s">
        <v>1783</v>
      </c>
      <c r="B2431" s="14">
        <v>5.88</v>
      </c>
      <c r="C2431" s="11">
        <v>46258</v>
      </c>
      <c r="D2431" s="12">
        <v>450000</v>
      </c>
      <c r="E2431" s="12">
        <v>460782</v>
      </c>
      <c r="F2431" s="12">
        <v>455171.79</v>
      </c>
    </row>
    <row r="2432" spans="1:6">
      <c r="A2432" s="13" t="s">
        <v>1784</v>
      </c>
      <c r="B2432" s="14">
        <v>4.25</v>
      </c>
      <c r="C2432" s="11">
        <v>45877</v>
      </c>
      <c r="D2432" s="12">
        <v>420000</v>
      </c>
      <c r="E2432" s="12">
        <v>419953.8</v>
      </c>
      <c r="F2432" s="12">
        <v>414409.51</v>
      </c>
    </row>
    <row r="2433" spans="1:6">
      <c r="A2433" s="13" t="s">
        <v>1785</v>
      </c>
      <c r="B2433" s="14">
        <v>3.25</v>
      </c>
      <c r="C2433" s="11">
        <v>46356</v>
      </c>
      <c r="D2433" s="12">
        <v>500000</v>
      </c>
      <c r="E2433" s="12">
        <v>482775</v>
      </c>
      <c r="F2433" s="12">
        <v>477508.58</v>
      </c>
    </row>
    <row r="2434" spans="1:6">
      <c r="A2434" s="13" t="s">
        <v>1786</v>
      </c>
      <c r="B2434" s="14">
        <v>3.5</v>
      </c>
      <c r="C2434" s="11">
        <v>45731</v>
      </c>
      <c r="D2434" s="12">
        <v>100000</v>
      </c>
      <c r="E2434" s="12">
        <v>99267</v>
      </c>
      <c r="F2434" s="12">
        <v>98473.56</v>
      </c>
    </row>
    <row r="2435" spans="1:6">
      <c r="A2435" s="13" t="s">
        <v>1787</v>
      </c>
      <c r="B2435" s="14">
        <v>3.4</v>
      </c>
      <c r="C2435" s="11">
        <v>46082</v>
      </c>
      <c r="D2435" s="12">
        <v>260000</v>
      </c>
      <c r="E2435" s="12">
        <v>251937.4</v>
      </c>
      <c r="F2435" s="12">
        <v>251864.51</v>
      </c>
    </row>
    <row r="2436" spans="1:6">
      <c r="A2436" s="13" t="s">
        <v>1788</v>
      </c>
      <c r="B2436" s="14">
        <v>3.8</v>
      </c>
      <c r="C2436" s="11">
        <v>45884</v>
      </c>
      <c r="D2436" s="12">
        <v>300000</v>
      </c>
      <c r="E2436" s="12">
        <v>301431</v>
      </c>
      <c r="F2436" s="12">
        <v>294824.31</v>
      </c>
    </row>
    <row r="2437" spans="1:6">
      <c r="A2437" s="13" t="s">
        <v>1789</v>
      </c>
      <c r="B2437" s="14">
        <v>4.88</v>
      </c>
      <c r="C2437" s="11">
        <v>45821</v>
      </c>
      <c r="D2437" s="12">
        <v>200000</v>
      </c>
      <c r="E2437" s="12">
        <v>199856</v>
      </c>
      <c r="F2437" s="12">
        <v>197983.77</v>
      </c>
    </row>
    <row r="2438" spans="1:6">
      <c r="A2438" s="13" t="s">
        <v>1790</v>
      </c>
      <c r="B2438" s="14">
        <v>3.5</v>
      </c>
      <c r="C2438" s="11">
        <v>45762</v>
      </c>
      <c r="D2438" s="12">
        <v>300000</v>
      </c>
      <c r="E2438" s="12">
        <v>295425</v>
      </c>
      <c r="F2438" s="12">
        <v>294947.08</v>
      </c>
    </row>
    <row r="2439" spans="1:6">
      <c r="A2439" s="13" t="s">
        <v>1791</v>
      </c>
      <c r="B2439" s="14">
        <v>3.77</v>
      </c>
      <c r="C2439" s="11">
        <v>45814</v>
      </c>
      <c r="D2439" s="12">
        <v>200000</v>
      </c>
      <c r="E2439" s="12">
        <v>200000</v>
      </c>
      <c r="F2439" s="12">
        <v>196762.94</v>
      </c>
    </row>
    <row r="2440" spans="1:6">
      <c r="A2440" s="13" t="s">
        <v>1792</v>
      </c>
      <c r="B2440" s="14">
        <v>4.8</v>
      </c>
      <c r="C2440" s="11">
        <v>46027</v>
      </c>
      <c r="D2440" s="12">
        <v>280000</v>
      </c>
      <c r="E2440" s="12">
        <v>279784.40000000002</v>
      </c>
      <c r="F2440" s="12">
        <v>278608.3</v>
      </c>
    </row>
    <row r="2441" spans="1:6">
      <c r="A2441" s="13" t="s">
        <v>1793</v>
      </c>
      <c r="B2441" s="14">
        <v>1.45</v>
      </c>
      <c r="C2441" s="11">
        <v>45789</v>
      </c>
      <c r="D2441" s="12">
        <v>600000</v>
      </c>
      <c r="E2441" s="12">
        <v>566436</v>
      </c>
      <c r="F2441" s="12">
        <v>579476.21</v>
      </c>
    </row>
    <row r="2442" spans="1:6">
      <c r="A2442" s="13" t="s">
        <v>1794</v>
      </c>
      <c r="B2442" s="14">
        <v>0.85</v>
      </c>
      <c r="C2442" s="11">
        <v>45981</v>
      </c>
      <c r="D2442" s="12">
        <v>180000</v>
      </c>
      <c r="E2442" s="12">
        <v>179982</v>
      </c>
      <c r="F2442" s="12">
        <v>169201.59</v>
      </c>
    </row>
    <row r="2443" spans="1:6">
      <c r="A2443" s="13" t="s">
        <v>1795</v>
      </c>
      <c r="B2443" s="14">
        <v>3.15</v>
      </c>
      <c r="C2443" s="11">
        <v>46005</v>
      </c>
      <c r="D2443" s="12">
        <v>500000</v>
      </c>
      <c r="E2443" s="12">
        <v>498216</v>
      </c>
      <c r="F2443" s="12">
        <v>486264.28</v>
      </c>
    </row>
    <row r="2444" spans="1:6">
      <c r="A2444" s="13" t="s">
        <v>939</v>
      </c>
      <c r="B2444" s="14">
        <v>4.5</v>
      </c>
      <c r="C2444" s="11">
        <v>45792</v>
      </c>
      <c r="D2444" s="12">
        <v>100000</v>
      </c>
      <c r="E2444" s="12">
        <v>101108</v>
      </c>
      <c r="F2444" s="12">
        <v>99029.08</v>
      </c>
    </row>
    <row r="2445" spans="1:6">
      <c r="A2445" s="13" t="s">
        <v>1796</v>
      </c>
      <c r="B2445" s="14">
        <v>3.9</v>
      </c>
      <c r="C2445" s="11">
        <v>45909</v>
      </c>
      <c r="D2445" s="12">
        <v>240000</v>
      </c>
      <c r="E2445" s="12">
        <v>239832</v>
      </c>
      <c r="F2445" s="12">
        <v>236555.19</v>
      </c>
    </row>
    <row r="2446" spans="1:6">
      <c r="A2446" s="13" t="s">
        <v>1797</v>
      </c>
      <c r="B2446" s="14">
        <v>0.75</v>
      </c>
      <c r="C2446" s="11">
        <v>45976</v>
      </c>
      <c r="D2446" s="12">
        <v>530000</v>
      </c>
      <c r="E2446" s="12">
        <v>527365.69999999995</v>
      </c>
      <c r="F2446" s="12">
        <v>498208.77</v>
      </c>
    </row>
    <row r="2447" spans="1:6">
      <c r="A2447" s="13" t="s">
        <v>1439</v>
      </c>
      <c r="B2447" s="14">
        <v>5.71</v>
      </c>
      <c r="C2447" s="11">
        <v>46865</v>
      </c>
      <c r="D2447" s="12">
        <v>490000</v>
      </c>
      <c r="E2447" s="12">
        <v>495772.2</v>
      </c>
      <c r="F2447" s="12">
        <v>494240.04</v>
      </c>
    </row>
    <row r="2448" spans="1:6">
      <c r="A2448" s="13" t="s">
        <v>1445</v>
      </c>
      <c r="B2448" s="14">
        <v>5.4</v>
      </c>
      <c r="C2448" s="11">
        <v>46083</v>
      </c>
      <c r="D2448" s="12">
        <v>210000</v>
      </c>
      <c r="E2448" s="12">
        <v>210380.1</v>
      </c>
      <c r="F2448" s="12">
        <v>209797.53</v>
      </c>
    </row>
    <row r="2449" spans="1:6">
      <c r="A2449" s="13"/>
      <c r="B2449" s="14"/>
      <c r="C2449" s="11"/>
      <c r="D2449" s="12"/>
      <c r="E2449" s="12"/>
      <c r="F2449" s="12"/>
    </row>
    <row r="2450" spans="1:6">
      <c r="A2450" s="17" t="s">
        <v>196</v>
      </c>
      <c r="B2450" s="14"/>
      <c r="C2450" s="11"/>
      <c r="D2450" s="12"/>
      <c r="E2450" s="12"/>
      <c r="F2450" s="12"/>
    </row>
    <row r="2451" spans="1:6">
      <c r="A2451" s="13" t="s">
        <v>1798</v>
      </c>
      <c r="B2451" s="14">
        <v>1.75</v>
      </c>
      <c r="C2451" s="11">
        <v>45540</v>
      </c>
      <c r="D2451" s="12">
        <v>230000</v>
      </c>
      <c r="E2451" s="12">
        <v>229747</v>
      </c>
      <c r="F2451" s="12">
        <v>228451.22</v>
      </c>
    </row>
    <row r="2452" spans="1:6" ht="13.5" customHeight="1">
      <c r="A2452" s="13"/>
      <c r="B2452" s="14"/>
      <c r="C2452" s="11"/>
      <c r="D2452" s="12"/>
      <c r="E2452" s="12"/>
      <c r="F2452" s="12"/>
    </row>
    <row r="2453" spans="1:6">
      <c r="A2453" s="17" t="s">
        <v>203</v>
      </c>
      <c r="B2453" s="14"/>
      <c r="C2453" s="11"/>
      <c r="D2453" s="12"/>
      <c r="E2453" s="12"/>
      <c r="F2453" s="12"/>
    </row>
    <row r="2454" spans="1:6">
      <c r="A2454" s="13" t="s">
        <v>1799</v>
      </c>
      <c r="B2454" s="14">
        <v>3</v>
      </c>
      <c r="C2454" s="11">
        <v>45481</v>
      </c>
      <c r="D2454" s="12">
        <v>600000</v>
      </c>
      <c r="E2454" s="12">
        <v>598836</v>
      </c>
      <c r="F2454" s="12">
        <v>599665.74</v>
      </c>
    </row>
    <row r="2455" spans="1:6">
      <c r="A2455" s="13" t="s">
        <v>217</v>
      </c>
      <c r="B2455" s="14">
        <v>6.97</v>
      </c>
      <c r="C2455" s="11">
        <v>15858</v>
      </c>
      <c r="D2455" s="12">
        <v>23070.71</v>
      </c>
      <c r="E2455" s="12">
        <v>23420.400000000001</v>
      </c>
      <c r="F2455" s="12">
        <v>23290.15</v>
      </c>
    </row>
    <row r="2456" spans="1:6">
      <c r="A2456" s="13" t="s">
        <v>217</v>
      </c>
      <c r="B2456" s="14">
        <v>2.5</v>
      </c>
      <c r="C2456" s="11">
        <v>46844</v>
      </c>
      <c r="D2456" s="12">
        <v>45581.5</v>
      </c>
      <c r="E2456" s="12">
        <v>46087.17</v>
      </c>
      <c r="F2456" s="12">
        <v>43743.88</v>
      </c>
    </row>
    <row r="2457" spans="1:6">
      <c r="A2457" s="13" t="s">
        <v>217</v>
      </c>
      <c r="B2457" s="14">
        <v>3</v>
      </c>
      <c r="C2457" s="11">
        <v>11780</v>
      </c>
      <c r="D2457" s="12">
        <v>53887.8</v>
      </c>
      <c r="E2457" s="12">
        <v>57020.03</v>
      </c>
      <c r="F2457" s="12">
        <v>50934.09</v>
      </c>
    </row>
    <row r="2458" spans="1:6">
      <c r="A2458" s="13" t="s">
        <v>217</v>
      </c>
      <c r="B2458" s="14">
        <v>3</v>
      </c>
      <c r="C2458" s="11">
        <v>11841</v>
      </c>
      <c r="D2458" s="12">
        <v>78775.03</v>
      </c>
      <c r="E2458" s="12">
        <v>83353.81</v>
      </c>
      <c r="F2458" s="12">
        <v>74462.600000000006</v>
      </c>
    </row>
    <row r="2459" spans="1:6">
      <c r="A2459" s="13" t="s">
        <v>217</v>
      </c>
      <c r="B2459" s="14">
        <v>3</v>
      </c>
      <c r="C2459" s="11">
        <v>11720</v>
      </c>
      <c r="D2459" s="12">
        <v>238654.51</v>
      </c>
      <c r="E2459" s="12">
        <v>245236.16</v>
      </c>
      <c r="F2459" s="12">
        <v>228620.38</v>
      </c>
    </row>
    <row r="2460" spans="1:6">
      <c r="A2460" s="13" t="s">
        <v>217</v>
      </c>
      <c r="B2460" s="14">
        <v>3</v>
      </c>
      <c r="C2460" s="11">
        <v>12024</v>
      </c>
      <c r="D2460" s="12">
        <v>136796.78</v>
      </c>
      <c r="E2460" s="12">
        <v>140676.28</v>
      </c>
      <c r="F2460" s="12">
        <v>129868.48</v>
      </c>
    </row>
    <row r="2461" spans="1:6">
      <c r="A2461" s="13" t="s">
        <v>217</v>
      </c>
      <c r="B2461" s="14">
        <v>3</v>
      </c>
      <c r="C2461" s="11">
        <v>11933</v>
      </c>
      <c r="D2461" s="12">
        <v>193257.99</v>
      </c>
      <c r="E2461" s="12">
        <v>204460.91</v>
      </c>
      <c r="F2461" s="12">
        <v>184532.49</v>
      </c>
    </row>
    <row r="2462" spans="1:6">
      <c r="A2462" s="13" t="s">
        <v>217</v>
      </c>
      <c r="B2462" s="14">
        <v>6.5</v>
      </c>
      <c r="C2462" s="11">
        <v>19329</v>
      </c>
      <c r="D2462" s="12">
        <v>271784.92</v>
      </c>
      <c r="E2462" s="12">
        <v>281467.26</v>
      </c>
      <c r="F2462" s="12">
        <v>276650.48</v>
      </c>
    </row>
    <row r="2463" spans="1:6">
      <c r="A2463" s="13" t="s">
        <v>217</v>
      </c>
      <c r="B2463" s="14">
        <v>5.5</v>
      </c>
      <c r="C2463" s="11">
        <v>19480</v>
      </c>
      <c r="D2463" s="12">
        <v>269803.09000000003</v>
      </c>
      <c r="E2463" s="12">
        <v>269002.09999999998</v>
      </c>
      <c r="F2463" s="12">
        <v>266328.82</v>
      </c>
    </row>
    <row r="2464" spans="1:6">
      <c r="A2464" s="13" t="s">
        <v>217</v>
      </c>
      <c r="B2464" s="14">
        <v>6</v>
      </c>
      <c r="C2464" s="11">
        <v>19572</v>
      </c>
      <c r="D2464" s="12">
        <v>409429.52</v>
      </c>
      <c r="E2464" s="12">
        <v>406998.53</v>
      </c>
      <c r="F2464" s="12">
        <v>412287.89</v>
      </c>
    </row>
    <row r="2465" spans="1:6">
      <c r="A2465" s="13" t="s">
        <v>217</v>
      </c>
      <c r="B2465" s="14">
        <v>6</v>
      </c>
      <c r="C2465" s="11">
        <v>19572</v>
      </c>
      <c r="D2465" s="12">
        <v>398210.34</v>
      </c>
      <c r="E2465" s="12">
        <v>392859.38</v>
      </c>
      <c r="F2465" s="12">
        <v>407713.29</v>
      </c>
    </row>
    <row r="2466" spans="1:6">
      <c r="A2466" s="13" t="s">
        <v>217</v>
      </c>
      <c r="B2466" s="14">
        <v>2.5</v>
      </c>
      <c r="C2466" s="11">
        <v>46784</v>
      </c>
      <c r="D2466" s="12">
        <v>63056.45</v>
      </c>
      <c r="E2466" s="12">
        <v>63746.14</v>
      </c>
      <c r="F2466" s="12">
        <v>60435.99</v>
      </c>
    </row>
    <row r="2467" spans="1:6">
      <c r="A2467" s="13" t="s">
        <v>217</v>
      </c>
      <c r="B2467" s="14">
        <v>3</v>
      </c>
      <c r="C2467" s="11">
        <v>11994</v>
      </c>
      <c r="D2467" s="12">
        <v>139845.37</v>
      </c>
      <c r="E2467" s="12">
        <v>148061.26999999999</v>
      </c>
      <c r="F2467" s="12">
        <v>131926.94</v>
      </c>
    </row>
    <row r="2468" spans="1:6">
      <c r="A2468" s="13" t="s">
        <v>217</v>
      </c>
      <c r="B2468" s="14">
        <v>2.5</v>
      </c>
      <c r="C2468" s="11">
        <v>46844</v>
      </c>
      <c r="D2468" s="12">
        <v>7389.01</v>
      </c>
      <c r="E2468" s="12">
        <v>7708.81</v>
      </c>
      <c r="F2468" s="12">
        <v>7076.82</v>
      </c>
    </row>
    <row r="2469" spans="1:6">
      <c r="A2469" s="13" t="s">
        <v>217</v>
      </c>
      <c r="B2469" s="14">
        <v>3</v>
      </c>
      <c r="C2469" s="11">
        <v>11355</v>
      </c>
      <c r="D2469" s="12">
        <v>119409.12</v>
      </c>
      <c r="E2469" s="12">
        <v>123177.97</v>
      </c>
      <c r="F2469" s="12">
        <v>113341.09</v>
      </c>
    </row>
    <row r="2470" spans="1:6">
      <c r="A2470" s="13" t="s">
        <v>217</v>
      </c>
      <c r="B2470" s="14">
        <v>2.5</v>
      </c>
      <c r="C2470" s="11">
        <v>11994</v>
      </c>
      <c r="D2470" s="12">
        <v>168313.85</v>
      </c>
      <c r="E2470" s="12">
        <v>175835.37</v>
      </c>
      <c r="F2470" s="12">
        <v>156067.95000000001</v>
      </c>
    </row>
    <row r="2471" spans="1:6">
      <c r="A2471" s="13" t="s">
        <v>1465</v>
      </c>
      <c r="B2471" s="14">
        <v>3</v>
      </c>
      <c r="C2471" s="11">
        <v>11720</v>
      </c>
      <c r="D2471" s="12">
        <v>85604.72</v>
      </c>
      <c r="E2471" s="12">
        <v>87878.57</v>
      </c>
      <c r="F2471" s="12">
        <v>82128.320000000007</v>
      </c>
    </row>
    <row r="2472" spans="1:6">
      <c r="A2472" s="13" t="s">
        <v>223</v>
      </c>
      <c r="B2472" s="14">
        <v>6</v>
      </c>
      <c r="C2472" s="11">
        <v>19572</v>
      </c>
      <c r="D2472" s="12">
        <v>415270.59</v>
      </c>
      <c r="E2472" s="12">
        <v>406251.44</v>
      </c>
      <c r="F2472" s="12">
        <v>417505.99</v>
      </c>
    </row>
    <row r="2473" spans="1:6">
      <c r="A2473" s="13" t="s">
        <v>223</v>
      </c>
      <c r="B2473" s="14">
        <v>5.5</v>
      </c>
      <c r="C2473" s="11">
        <v>19176</v>
      </c>
      <c r="D2473" s="12">
        <v>334943.93</v>
      </c>
      <c r="E2473" s="12">
        <v>335990.63</v>
      </c>
      <c r="F2473" s="12">
        <v>331109.56</v>
      </c>
    </row>
    <row r="2474" spans="1:6">
      <c r="A2474" s="13" t="s">
        <v>223</v>
      </c>
      <c r="B2474" s="14">
        <v>6</v>
      </c>
      <c r="C2474" s="11">
        <v>19541</v>
      </c>
      <c r="D2474" s="12">
        <v>406232.93</v>
      </c>
      <c r="E2474" s="12">
        <v>399187.33</v>
      </c>
      <c r="F2474" s="12">
        <v>410325.08</v>
      </c>
    </row>
    <row r="2475" spans="1:6">
      <c r="A2475" s="13" t="s">
        <v>223</v>
      </c>
      <c r="B2475" s="14">
        <v>5</v>
      </c>
      <c r="C2475" s="11">
        <v>19480</v>
      </c>
      <c r="D2475" s="12">
        <v>374058.17</v>
      </c>
      <c r="E2475" s="12">
        <v>371252.73</v>
      </c>
      <c r="F2475" s="12">
        <v>362019.09</v>
      </c>
    </row>
    <row r="2476" spans="1:6">
      <c r="A2476" s="13" t="s">
        <v>225</v>
      </c>
      <c r="B2476" s="14">
        <v>6.65</v>
      </c>
      <c r="C2476" s="11">
        <v>13759</v>
      </c>
      <c r="D2476" s="12">
        <v>90189.29</v>
      </c>
      <c r="E2476" s="12">
        <v>96446.16</v>
      </c>
      <c r="F2476" s="12">
        <v>90780.11</v>
      </c>
    </row>
    <row r="2477" spans="1:6">
      <c r="A2477" s="13" t="s">
        <v>1800</v>
      </c>
      <c r="B2477" s="14">
        <v>3.5</v>
      </c>
      <c r="C2477" s="11">
        <v>17182</v>
      </c>
      <c r="D2477" s="12">
        <v>70152.210000000006</v>
      </c>
      <c r="E2477" s="12">
        <v>74010.59</v>
      </c>
      <c r="F2477" s="12">
        <v>66734.69</v>
      </c>
    </row>
    <row r="2478" spans="1:6">
      <c r="A2478" s="13" t="s">
        <v>1801</v>
      </c>
      <c r="B2478" s="14">
        <v>6</v>
      </c>
      <c r="C2478" s="11">
        <v>19450</v>
      </c>
      <c r="D2478" s="12">
        <v>353734.56</v>
      </c>
      <c r="E2478" s="12">
        <v>361804.13</v>
      </c>
      <c r="F2478" s="12">
        <v>357188.02</v>
      </c>
    </row>
    <row r="2479" spans="1:6">
      <c r="A2479" s="13" t="s">
        <v>1802</v>
      </c>
      <c r="B2479" s="14">
        <v>5.5</v>
      </c>
      <c r="C2479" s="11">
        <v>19450</v>
      </c>
      <c r="D2479" s="12">
        <v>363643.25</v>
      </c>
      <c r="E2479" s="12">
        <v>364779.62</v>
      </c>
      <c r="F2479" s="12">
        <v>359714.89</v>
      </c>
    </row>
    <row r="2480" spans="1:6">
      <c r="A2480" s="13" t="s">
        <v>1803</v>
      </c>
      <c r="B2480" s="14">
        <v>2.5</v>
      </c>
      <c r="C2480" s="11">
        <v>11658</v>
      </c>
      <c r="D2480" s="12">
        <v>453606.17</v>
      </c>
      <c r="E2480" s="12">
        <v>475861.21</v>
      </c>
      <c r="F2480" s="12">
        <v>423632.7</v>
      </c>
    </row>
    <row r="2481" spans="1:6">
      <c r="A2481" s="13" t="s">
        <v>1804</v>
      </c>
      <c r="B2481" s="14">
        <v>7.5</v>
      </c>
      <c r="C2481" s="11">
        <v>11079</v>
      </c>
      <c r="D2481" s="12">
        <v>2213.71</v>
      </c>
      <c r="E2481" s="12">
        <v>2260.91</v>
      </c>
      <c r="F2481" s="12">
        <v>2240.27</v>
      </c>
    </row>
    <row r="2482" spans="1:6">
      <c r="A2482" s="13" t="s">
        <v>1805</v>
      </c>
      <c r="B2482" s="14">
        <v>5.96</v>
      </c>
      <c r="C2482" s="11">
        <v>12754</v>
      </c>
      <c r="D2482" s="12">
        <v>14856.85</v>
      </c>
      <c r="E2482" s="12">
        <v>14912.56</v>
      </c>
      <c r="F2482" s="12">
        <v>14919.88</v>
      </c>
    </row>
    <row r="2483" spans="1:6">
      <c r="A2483" s="13" t="s">
        <v>1806</v>
      </c>
      <c r="B2483" s="14">
        <v>5.87</v>
      </c>
      <c r="C2483" s="11">
        <v>12754</v>
      </c>
      <c r="D2483" s="12">
        <v>11835.23</v>
      </c>
      <c r="E2483" s="12">
        <v>11916.62</v>
      </c>
      <c r="F2483" s="12">
        <v>11928.91</v>
      </c>
    </row>
    <row r="2484" spans="1:6">
      <c r="A2484" s="13" t="s">
        <v>1807</v>
      </c>
      <c r="B2484" s="14">
        <v>3</v>
      </c>
      <c r="C2484" s="11">
        <v>11324</v>
      </c>
      <c r="D2484" s="12">
        <v>132407.29</v>
      </c>
      <c r="E2484" s="12">
        <v>136669.15</v>
      </c>
      <c r="F2484" s="12">
        <v>126172.66</v>
      </c>
    </row>
    <row r="2485" spans="1:6">
      <c r="A2485" s="13" t="s">
        <v>1808</v>
      </c>
      <c r="B2485" s="14">
        <v>3.5</v>
      </c>
      <c r="C2485" s="11">
        <v>11355</v>
      </c>
      <c r="D2485" s="12">
        <v>86049.63</v>
      </c>
      <c r="E2485" s="12">
        <v>89693.3</v>
      </c>
      <c r="F2485" s="12">
        <v>83003.91</v>
      </c>
    </row>
    <row r="2486" spans="1:6">
      <c r="A2486" s="13" t="s">
        <v>1809</v>
      </c>
      <c r="B2486" s="14">
        <v>2.5</v>
      </c>
      <c r="C2486" s="11">
        <v>11505</v>
      </c>
      <c r="D2486" s="12">
        <v>75983.399999999994</v>
      </c>
      <c r="E2486" s="12">
        <v>77336.850000000006</v>
      </c>
      <c r="F2486" s="12">
        <v>71085.649999999994</v>
      </c>
    </row>
    <row r="2487" spans="1:6">
      <c r="A2487" s="13" t="s">
        <v>1810</v>
      </c>
      <c r="B2487" s="14">
        <v>2.5</v>
      </c>
      <c r="C2487" s="11">
        <v>11628</v>
      </c>
      <c r="D2487" s="12">
        <v>151497.18</v>
      </c>
      <c r="E2487" s="12">
        <v>158859.01</v>
      </c>
      <c r="F2487" s="12">
        <v>141555.24</v>
      </c>
    </row>
    <row r="2488" spans="1:6">
      <c r="A2488" s="13" t="s">
        <v>1811</v>
      </c>
      <c r="B2488" s="14">
        <v>3.5</v>
      </c>
      <c r="C2488" s="11">
        <v>11720</v>
      </c>
      <c r="D2488" s="12">
        <v>98059.55</v>
      </c>
      <c r="E2488" s="12">
        <v>102150.48</v>
      </c>
      <c r="F2488" s="12">
        <v>94567.67</v>
      </c>
    </row>
    <row r="2489" spans="1:6">
      <c r="A2489" s="13" t="s">
        <v>1812</v>
      </c>
      <c r="B2489" s="14">
        <v>3</v>
      </c>
      <c r="C2489" s="11">
        <v>11202</v>
      </c>
      <c r="D2489" s="12">
        <v>135211.99</v>
      </c>
      <c r="E2489" s="12">
        <v>139174.5</v>
      </c>
      <c r="F2489" s="12">
        <v>130528.44</v>
      </c>
    </row>
    <row r="2490" spans="1:6">
      <c r="A2490" s="13" t="s">
        <v>1813</v>
      </c>
      <c r="B2490" s="14">
        <v>3</v>
      </c>
      <c r="C2490" s="11">
        <v>11018</v>
      </c>
      <c r="D2490" s="12">
        <v>84534.14</v>
      </c>
      <c r="E2490" s="12">
        <v>86872.04</v>
      </c>
      <c r="F2490" s="12">
        <v>80864.28</v>
      </c>
    </row>
    <row r="2491" spans="1:6">
      <c r="A2491" s="13" t="s">
        <v>1814</v>
      </c>
      <c r="B2491" s="14">
        <v>3</v>
      </c>
      <c r="C2491" s="11">
        <v>47453</v>
      </c>
      <c r="D2491" s="12">
        <v>60761.57</v>
      </c>
      <c r="E2491" s="12">
        <v>62204.66</v>
      </c>
      <c r="F2491" s="12">
        <v>58718.67</v>
      </c>
    </row>
    <row r="2492" spans="1:6">
      <c r="A2492" s="13" t="s">
        <v>1815</v>
      </c>
      <c r="B2492" s="14">
        <v>5.5</v>
      </c>
      <c r="C2492" s="11">
        <v>19572</v>
      </c>
      <c r="D2492" s="12">
        <v>415016.55</v>
      </c>
      <c r="E2492" s="12">
        <v>404316.92</v>
      </c>
      <c r="F2492" s="12">
        <v>413338.27</v>
      </c>
    </row>
    <row r="2493" spans="1:6">
      <c r="A2493" s="13" t="s">
        <v>1816</v>
      </c>
      <c r="B2493" s="14">
        <v>6</v>
      </c>
      <c r="C2493" s="11">
        <v>19360</v>
      </c>
      <c r="D2493" s="12">
        <v>426848.42</v>
      </c>
      <c r="E2493" s="12">
        <v>417977.98</v>
      </c>
      <c r="F2493" s="12">
        <v>429531.35</v>
      </c>
    </row>
    <row r="2494" spans="1:6">
      <c r="A2494" s="13" t="s">
        <v>1817</v>
      </c>
      <c r="B2494" s="14">
        <v>3.5</v>
      </c>
      <c r="C2494" s="11">
        <v>12389</v>
      </c>
      <c r="D2494" s="12">
        <v>87232.44</v>
      </c>
      <c r="E2494" s="12">
        <v>90789.89</v>
      </c>
      <c r="F2494" s="12">
        <v>83891.01</v>
      </c>
    </row>
    <row r="2495" spans="1:6">
      <c r="A2495" s="13" t="s">
        <v>1818</v>
      </c>
      <c r="B2495" s="14">
        <v>3</v>
      </c>
      <c r="C2495" s="11">
        <v>12236</v>
      </c>
      <c r="D2495" s="12">
        <v>107333.75999999999</v>
      </c>
      <c r="E2495" s="12">
        <v>110402.84</v>
      </c>
      <c r="F2495" s="12">
        <v>102249.91</v>
      </c>
    </row>
    <row r="2496" spans="1:6">
      <c r="A2496" s="13" t="s">
        <v>1819</v>
      </c>
      <c r="B2496" s="14">
        <v>3</v>
      </c>
      <c r="C2496" s="11">
        <v>11933</v>
      </c>
      <c r="D2496" s="12">
        <v>80522.289999999994</v>
      </c>
      <c r="E2496" s="12">
        <v>82824.72</v>
      </c>
      <c r="F2496" s="12">
        <v>76862.960000000006</v>
      </c>
    </row>
    <row r="2497" spans="1:6">
      <c r="A2497" s="13" t="s">
        <v>1820</v>
      </c>
      <c r="B2497" s="14">
        <v>3</v>
      </c>
      <c r="C2497" s="11">
        <v>11780</v>
      </c>
      <c r="D2497" s="12">
        <v>224969.08</v>
      </c>
      <c r="E2497" s="12">
        <v>238131.46</v>
      </c>
      <c r="F2497" s="12">
        <v>215758.95</v>
      </c>
    </row>
    <row r="2498" spans="1:6">
      <c r="A2498" s="13" t="s">
        <v>1821</v>
      </c>
      <c r="B2498" s="14">
        <v>5.5</v>
      </c>
      <c r="C2498" s="11">
        <v>19329</v>
      </c>
      <c r="D2498" s="12">
        <v>403170</v>
      </c>
      <c r="E2498" s="12">
        <v>395106.6</v>
      </c>
      <c r="F2498" s="12">
        <v>402199.31</v>
      </c>
    </row>
    <row r="2499" spans="1:6">
      <c r="A2499" s="13" t="s">
        <v>1822</v>
      </c>
      <c r="B2499" s="14">
        <v>5.5</v>
      </c>
      <c r="C2499" s="11">
        <v>19480</v>
      </c>
      <c r="D2499" s="12">
        <v>272886.26</v>
      </c>
      <c r="E2499" s="12">
        <v>272076.13</v>
      </c>
      <c r="F2499" s="12">
        <v>269301.87</v>
      </c>
    </row>
    <row r="2500" spans="1:6">
      <c r="A2500" s="13" t="s">
        <v>1823</v>
      </c>
      <c r="B2500" s="14">
        <v>6</v>
      </c>
      <c r="C2500" s="11">
        <v>19480</v>
      </c>
      <c r="D2500" s="12">
        <v>407922.14</v>
      </c>
      <c r="E2500" s="12">
        <v>398807.64</v>
      </c>
      <c r="F2500" s="12">
        <v>410771.36</v>
      </c>
    </row>
    <row r="2501" spans="1:6">
      <c r="A2501" s="13" t="s">
        <v>1824</v>
      </c>
      <c r="B2501" s="14">
        <v>5.5</v>
      </c>
      <c r="C2501" s="11">
        <v>19541</v>
      </c>
      <c r="D2501" s="12">
        <v>406249.77</v>
      </c>
      <c r="E2501" s="12">
        <v>401615.98</v>
      </c>
      <c r="F2501" s="12">
        <v>406519.46</v>
      </c>
    </row>
    <row r="2502" spans="1:6">
      <c r="A2502" s="13" t="s">
        <v>1825</v>
      </c>
      <c r="B2502" s="14">
        <v>5.5</v>
      </c>
      <c r="C2502" s="11">
        <v>19541</v>
      </c>
      <c r="D2502" s="12">
        <v>391942.59</v>
      </c>
      <c r="E2502" s="12">
        <v>384654.9</v>
      </c>
      <c r="F2502" s="12">
        <v>389453.79</v>
      </c>
    </row>
    <row r="2503" spans="1:6">
      <c r="A2503" s="13" t="s">
        <v>1826</v>
      </c>
      <c r="B2503" s="14">
        <v>6</v>
      </c>
      <c r="C2503" s="11">
        <v>19603</v>
      </c>
      <c r="D2503" s="12">
        <v>399008.23</v>
      </c>
      <c r="E2503" s="12">
        <v>400192.8</v>
      </c>
      <c r="F2503" s="12">
        <v>407202.55</v>
      </c>
    </row>
    <row r="2504" spans="1:6">
      <c r="A2504" s="13" t="s">
        <v>1827</v>
      </c>
      <c r="B2504" s="14">
        <v>3</v>
      </c>
      <c r="C2504" s="11">
        <v>11902</v>
      </c>
      <c r="D2504" s="12">
        <v>15364.52</v>
      </c>
      <c r="E2504" s="12">
        <v>16312.79</v>
      </c>
      <c r="F2504" s="12">
        <v>14500.98</v>
      </c>
    </row>
    <row r="2505" spans="1:6">
      <c r="A2505" s="13" t="s">
        <v>1828</v>
      </c>
      <c r="B2505" s="14">
        <v>3</v>
      </c>
      <c r="C2505" s="11">
        <v>11658</v>
      </c>
      <c r="D2505" s="12">
        <v>69988.600000000006</v>
      </c>
      <c r="E2505" s="12">
        <v>71825.8</v>
      </c>
      <c r="F2505" s="12">
        <v>67146.77</v>
      </c>
    </row>
    <row r="2506" spans="1:6">
      <c r="A2506" s="13" t="s">
        <v>1829</v>
      </c>
      <c r="B2506" s="14">
        <v>6.5</v>
      </c>
      <c r="C2506" s="11">
        <v>14421</v>
      </c>
      <c r="D2506" s="12">
        <v>580.73</v>
      </c>
      <c r="E2506" s="12">
        <v>678.72</v>
      </c>
      <c r="F2506" s="12">
        <v>589.13</v>
      </c>
    </row>
    <row r="2507" spans="1:6">
      <c r="A2507" s="13" t="s">
        <v>1830</v>
      </c>
      <c r="B2507" s="14">
        <v>1.63</v>
      </c>
      <c r="C2507" s="11">
        <v>45580</v>
      </c>
      <c r="D2507" s="12">
        <v>700000</v>
      </c>
      <c r="E2507" s="12">
        <v>698803</v>
      </c>
      <c r="F2507" s="12">
        <v>692779.88</v>
      </c>
    </row>
    <row r="2508" spans="1:6">
      <c r="A2508" s="13" t="s">
        <v>1831</v>
      </c>
      <c r="B2508" s="14">
        <v>5.94</v>
      </c>
      <c r="C2508" s="11">
        <v>22332</v>
      </c>
      <c r="D2508" s="12">
        <v>16542.28</v>
      </c>
      <c r="E2508" s="12">
        <v>16542.28</v>
      </c>
      <c r="F2508" s="12">
        <v>16518.96</v>
      </c>
    </row>
    <row r="2509" spans="1:6">
      <c r="A2509" s="13" t="s">
        <v>1832</v>
      </c>
      <c r="B2509" s="14">
        <v>6.14</v>
      </c>
      <c r="C2509" s="11">
        <v>23243</v>
      </c>
      <c r="D2509" s="12">
        <v>45743.06</v>
      </c>
      <c r="E2509" s="12">
        <v>45743.06</v>
      </c>
      <c r="F2509" s="12">
        <v>45806.8</v>
      </c>
    </row>
    <row r="2510" spans="1:6">
      <c r="A2510" s="13" t="s">
        <v>1833</v>
      </c>
      <c r="B2510" s="14">
        <v>7.5</v>
      </c>
      <c r="C2510" s="11">
        <v>11154</v>
      </c>
      <c r="D2510" s="12">
        <v>3440.26</v>
      </c>
      <c r="E2510" s="12">
        <v>3525.19</v>
      </c>
      <c r="F2510" s="12">
        <v>3524.91</v>
      </c>
    </row>
    <row r="2511" spans="1:6">
      <c r="A2511" s="13" t="s">
        <v>1834</v>
      </c>
      <c r="B2511" s="14">
        <v>5.84</v>
      </c>
      <c r="C2511" s="11">
        <v>23090</v>
      </c>
      <c r="D2511" s="12">
        <v>56058.2</v>
      </c>
      <c r="E2511" s="12">
        <v>55723.13</v>
      </c>
      <c r="F2511" s="12">
        <v>55700.46</v>
      </c>
    </row>
    <row r="2512" spans="1:6">
      <c r="A2512" s="13" t="s">
        <v>1835</v>
      </c>
      <c r="B2512" s="14">
        <v>0.38</v>
      </c>
      <c r="C2512" s="11">
        <v>45911</v>
      </c>
      <c r="D2512" s="12">
        <v>200000</v>
      </c>
      <c r="E2512" s="12">
        <v>199170</v>
      </c>
      <c r="F2512" s="12">
        <v>189168.21</v>
      </c>
    </row>
    <row r="2513" spans="1:6">
      <c r="A2513" s="13"/>
      <c r="B2513" s="14"/>
      <c r="C2513" s="11"/>
      <c r="D2513" s="12"/>
      <c r="E2513" s="12"/>
      <c r="F2513" s="12"/>
    </row>
    <row r="2514" spans="1:6">
      <c r="A2514" s="17" t="s">
        <v>483</v>
      </c>
      <c r="B2514" s="14"/>
      <c r="C2514" s="11"/>
      <c r="D2514" s="12"/>
      <c r="E2514" s="12"/>
      <c r="F2514" s="12"/>
    </row>
    <row r="2515" spans="1:6">
      <c r="A2515" s="13" t="s">
        <v>1836</v>
      </c>
      <c r="B2515" s="14">
        <v>0.38</v>
      </c>
      <c r="C2515" s="11">
        <v>45497</v>
      </c>
      <c r="D2515" s="12">
        <v>500000</v>
      </c>
      <c r="E2515" s="12">
        <v>498215</v>
      </c>
      <c r="F2515" s="12">
        <v>498393.92</v>
      </c>
    </row>
    <row r="2516" spans="1:6">
      <c r="A2516" s="13" t="s">
        <v>1837</v>
      </c>
      <c r="B2516" s="14">
        <v>0.5</v>
      </c>
      <c r="C2516" s="11">
        <v>45555</v>
      </c>
      <c r="D2516" s="12">
        <v>330000</v>
      </c>
      <c r="E2516" s="12">
        <v>329792.09999999998</v>
      </c>
      <c r="F2516" s="12">
        <v>326465.76</v>
      </c>
    </row>
    <row r="2517" spans="1:6">
      <c r="A2517" s="13"/>
      <c r="B2517" s="14"/>
      <c r="C2517" s="11"/>
      <c r="D2517" s="12"/>
      <c r="E2517" s="12"/>
      <c r="F2517" s="12"/>
    </row>
    <row r="2518" spans="1:6">
      <c r="A2518" s="17" t="s">
        <v>486</v>
      </c>
      <c r="B2518" s="14"/>
      <c r="C2518" s="11"/>
      <c r="D2518" s="12"/>
      <c r="E2518" s="12"/>
      <c r="F2518" s="12"/>
    </row>
    <row r="2519" spans="1:6">
      <c r="A2519" s="13" t="s">
        <v>487</v>
      </c>
      <c r="B2519" s="14">
        <v>4.13</v>
      </c>
      <c r="C2519" s="11">
        <v>46188</v>
      </c>
      <c r="D2519" s="12">
        <v>20100000</v>
      </c>
      <c r="E2519" s="12">
        <v>19850825.899999999</v>
      </c>
      <c r="F2519" s="12">
        <v>19869163.960000001</v>
      </c>
    </row>
    <row r="2520" spans="1:6">
      <c r="A2520" s="13" t="s">
        <v>487</v>
      </c>
      <c r="B2520" s="14">
        <v>4.75</v>
      </c>
      <c r="C2520" s="11">
        <v>45869</v>
      </c>
      <c r="D2520" s="12">
        <v>17215000</v>
      </c>
      <c r="E2520" s="12">
        <v>17200123.77</v>
      </c>
      <c r="F2520" s="12">
        <v>17153806.010000002</v>
      </c>
    </row>
    <row r="2521" spans="1:6">
      <c r="A2521" s="13" t="s">
        <v>487</v>
      </c>
      <c r="B2521" s="14">
        <v>4.88</v>
      </c>
      <c r="C2521" s="11">
        <v>45991</v>
      </c>
      <c r="D2521" s="12">
        <v>9186000</v>
      </c>
      <c r="E2521" s="12">
        <v>9222959.3000000007</v>
      </c>
      <c r="F2521" s="12">
        <v>9175594.0099999998</v>
      </c>
    </row>
    <row r="2522" spans="1:6">
      <c r="A2522" s="13" t="s">
        <v>1527</v>
      </c>
      <c r="B2522" s="14">
        <v>4.63</v>
      </c>
      <c r="C2522" s="11">
        <v>46553</v>
      </c>
      <c r="D2522" s="12">
        <v>11500000</v>
      </c>
      <c r="E2522" s="12">
        <v>11564238.279999999</v>
      </c>
      <c r="F2522" s="12">
        <v>11533242.130000001</v>
      </c>
    </row>
    <row r="2523" spans="1:6">
      <c r="A2523" s="13" t="s">
        <v>1529</v>
      </c>
      <c r="B2523" s="14">
        <v>4.63</v>
      </c>
      <c r="C2523" s="11">
        <v>46341</v>
      </c>
      <c r="D2523" s="12">
        <v>20020000</v>
      </c>
      <c r="E2523" s="12">
        <v>20185945.440000001</v>
      </c>
      <c r="F2523" s="12">
        <v>20010615.629999999</v>
      </c>
    </row>
    <row r="2524" spans="1:6">
      <c r="A2524" s="13" t="s">
        <v>970</v>
      </c>
      <c r="B2524" s="14">
        <v>4</v>
      </c>
      <c r="C2524" s="11">
        <v>46068</v>
      </c>
      <c r="D2524" s="12">
        <v>19642000</v>
      </c>
      <c r="E2524" s="12">
        <v>19609153.030000001</v>
      </c>
      <c r="F2524" s="12">
        <v>19376526.190000001</v>
      </c>
    </row>
    <row r="2525" spans="1:6">
      <c r="A2525" s="13"/>
      <c r="B2525" s="14"/>
      <c r="C2525" s="11"/>
      <c r="D2525" s="12"/>
      <c r="E2525" s="12"/>
      <c r="F2525" s="12"/>
    </row>
    <row r="2526" spans="1:6">
      <c r="A2526" s="17" t="s">
        <v>493</v>
      </c>
      <c r="B2526" s="14"/>
      <c r="C2526" s="11"/>
      <c r="D2526" s="12"/>
      <c r="E2526" s="12"/>
      <c r="F2526" s="12"/>
    </row>
    <row r="2527" spans="1:6" ht="15">
      <c r="A2527" s="13" t="s">
        <v>494</v>
      </c>
      <c r="B2527" s="14">
        <v>5.17</v>
      </c>
      <c r="C2527" s="11"/>
      <c r="D2527" s="12">
        <v>686182.47</v>
      </c>
      <c r="E2527" s="15">
        <v>686182.47</v>
      </c>
      <c r="F2527" s="15">
        <v>686182.47</v>
      </c>
    </row>
    <row r="2528" spans="1:6">
      <c r="A2528" s="13" t="s">
        <v>1838</v>
      </c>
      <c r="B2528" s="14"/>
      <c r="C2528" s="11"/>
      <c r="D2528" s="12"/>
      <c r="E2528" s="12">
        <v>149512665.90000001</v>
      </c>
      <c r="F2528" s="12">
        <v>148199896.71000001</v>
      </c>
    </row>
    <row r="2529" spans="1:6">
      <c r="A2529" s="13"/>
      <c r="B2529" s="14"/>
      <c r="C2529" s="11"/>
      <c r="D2529" s="12"/>
      <c r="E2529" s="12"/>
      <c r="F2529" s="12"/>
    </row>
    <row r="2530" spans="1:6">
      <c r="A2530" s="10" t="s">
        <v>1839</v>
      </c>
      <c r="B2530" s="14"/>
      <c r="C2530" s="11"/>
      <c r="D2530" s="12"/>
      <c r="E2530" s="12"/>
      <c r="F2530" s="12"/>
    </row>
    <row r="2531" spans="1:6">
      <c r="A2531" s="17" t="s">
        <v>1719</v>
      </c>
      <c r="B2531" s="14"/>
      <c r="C2531" s="11"/>
      <c r="D2531" s="12"/>
      <c r="E2531" s="12"/>
      <c r="F2531" s="12"/>
    </row>
    <row r="2532" spans="1:6">
      <c r="A2532" s="13" t="s">
        <v>1840</v>
      </c>
      <c r="B2532" s="14">
        <v>5.76</v>
      </c>
      <c r="C2532" s="11">
        <v>46341</v>
      </c>
      <c r="D2532" s="12">
        <v>1374675.84</v>
      </c>
      <c r="E2532" s="12">
        <v>1374586.63</v>
      </c>
      <c r="F2532" s="12">
        <v>1375302.55</v>
      </c>
    </row>
    <row r="2533" spans="1:6">
      <c r="A2533" s="13" t="s">
        <v>1060</v>
      </c>
      <c r="B2533" s="14">
        <v>5.08</v>
      </c>
      <c r="C2533" s="11">
        <v>47102</v>
      </c>
      <c r="D2533" s="12">
        <v>670000</v>
      </c>
      <c r="E2533" s="12">
        <v>669902.72</v>
      </c>
      <c r="F2533" s="12">
        <v>668348.92000000004</v>
      </c>
    </row>
    <row r="2534" spans="1:6">
      <c r="A2534" s="13" t="s">
        <v>1841</v>
      </c>
      <c r="B2534" s="14">
        <v>5.72</v>
      </c>
      <c r="C2534" s="11">
        <v>46139</v>
      </c>
      <c r="D2534" s="12">
        <v>1166589.47</v>
      </c>
      <c r="E2534" s="12">
        <v>1166536.73</v>
      </c>
      <c r="F2534" s="12">
        <v>1166754.6599999999</v>
      </c>
    </row>
    <row r="2535" spans="1:6">
      <c r="A2535" s="13" t="s">
        <v>1842</v>
      </c>
      <c r="B2535" s="14">
        <v>5.95</v>
      </c>
      <c r="C2535" s="11">
        <v>45894</v>
      </c>
      <c r="D2535" s="12">
        <v>599505.48</v>
      </c>
      <c r="E2535" s="12">
        <v>599471.97</v>
      </c>
      <c r="F2535" s="12">
        <v>600137.66</v>
      </c>
    </row>
    <row r="2536" spans="1:6">
      <c r="A2536" s="13" t="s">
        <v>1071</v>
      </c>
      <c r="B2536" s="14">
        <v>5.35</v>
      </c>
      <c r="C2536" s="11">
        <v>47072</v>
      </c>
      <c r="D2536" s="12">
        <v>2954000</v>
      </c>
      <c r="E2536" s="12">
        <v>2953519.09</v>
      </c>
      <c r="F2536" s="12">
        <v>2962640.45</v>
      </c>
    </row>
    <row r="2537" spans="1:6">
      <c r="A2537" s="13" t="s">
        <v>1843</v>
      </c>
      <c r="B2537" s="14">
        <v>3.74</v>
      </c>
      <c r="C2537" s="11">
        <v>45915</v>
      </c>
      <c r="D2537" s="12">
        <v>86192.34</v>
      </c>
      <c r="E2537" s="12">
        <v>86188</v>
      </c>
      <c r="F2537" s="12">
        <v>86127.46</v>
      </c>
    </row>
    <row r="2538" spans="1:6">
      <c r="A2538" s="13" t="s">
        <v>1844</v>
      </c>
      <c r="B2538" s="14">
        <v>5.2</v>
      </c>
      <c r="C2538" s="11">
        <v>46157</v>
      </c>
      <c r="D2538" s="12">
        <v>166153.29999999999</v>
      </c>
      <c r="E2538" s="12">
        <v>166151.4</v>
      </c>
      <c r="F2538" s="12">
        <v>165930.64000000001</v>
      </c>
    </row>
    <row r="2539" spans="1:6">
      <c r="A2539" s="13" t="s">
        <v>1845</v>
      </c>
      <c r="B2539" s="14">
        <v>5.72</v>
      </c>
      <c r="C2539" s="11">
        <v>46342</v>
      </c>
      <c r="D2539" s="12">
        <v>559895.82999999996</v>
      </c>
      <c r="E2539" s="12">
        <v>559875.78</v>
      </c>
      <c r="F2539" s="12">
        <v>559860.43999999994</v>
      </c>
    </row>
    <row r="2540" spans="1:6">
      <c r="A2540" s="13" t="s">
        <v>1846</v>
      </c>
      <c r="B2540" s="14">
        <v>5.3</v>
      </c>
      <c r="C2540" s="11">
        <v>46461</v>
      </c>
      <c r="D2540" s="12">
        <v>613000</v>
      </c>
      <c r="E2540" s="12">
        <v>612974.38</v>
      </c>
      <c r="F2540" s="12">
        <v>611715.15</v>
      </c>
    </row>
    <row r="2541" spans="1:6">
      <c r="A2541" s="13" t="s">
        <v>1082</v>
      </c>
      <c r="B2541" s="14">
        <v>5.19</v>
      </c>
      <c r="C2541" s="11">
        <v>47378</v>
      </c>
      <c r="D2541" s="12">
        <v>706000</v>
      </c>
      <c r="E2541" s="12">
        <v>705937.66</v>
      </c>
      <c r="F2541" s="12">
        <v>707940.37</v>
      </c>
    </row>
    <row r="2542" spans="1:6">
      <c r="A2542" s="13" t="s">
        <v>1538</v>
      </c>
      <c r="B2542" s="14">
        <v>5.19</v>
      </c>
      <c r="C2542" s="11">
        <v>46583</v>
      </c>
      <c r="D2542" s="12">
        <v>522000</v>
      </c>
      <c r="E2542" s="12">
        <v>521962.89</v>
      </c>
      <c r="F2542" s="12">
        <v>520358.99</v>
      </c>
    </row>
    <row r="2543" spans="1:6">
      <c r="A2543" s="13" t="s">
        <v>1084</v>
      </c>
      <c r="B2543" s="14">
        <v>5.39</v>
      </c>
      <c r="C2543" s="11">
        <v>11039</v>
      </c>
      <c r="D2543" s="12">
        <v>586000</v>
      </c>
      <c r="E2543" s="12">
        <v>585985.93999999994</v>
      </c>
      <c r="F2543" s="12">
        <v>587246.77</v>
      </c>
    </row>
    <row r="2544" spans="1:6">
      <c r="A2544" s="13" t="s">
        <v>1847</v>
      </c>
      <c r="B2544" s="14">
        <v>5.5</v>
      </c>
      <c r="C2544" s="11">
        <v>46619</v>
      </c>
      <c r="D2544" s="12">
        <v>398000</v>
      </c>
      <c r="E2544" s="12">
        <v>397957.61</v>
      </c>
      <c r="F2544" s="12">
        <v>398191.24</v>
      </c>
    </row>
    <row r="2545" spans="1:6">
      <c r="A2545" s="13" t="s">
        <v>1848</v>
      </c>
      <c r="B2545" s="14">
        <v>5.8</v>
      </c>
      <c r="C2545" s="11">
        <v>46342</v>
      </c>
      <c r="D2545" s="12">
        <v>1812575.59</v>
      </c>
      <c r="E2545" s="12">
        <v>1812536.25</v>
      </c>
      <c r="F2545" s="12">
        <v>1814082.02</v>
      </c>
    </row>
    <row r="2546" spans="1:6">
      <c r="A2546" s="13" t="s">
        <v>1849</v>
      </c>
      <c r="B2546" s="14">
        <v>5.24</v>
      </c>
      <c r="C2546" s="11">
        <v>46218</v>
      </c>
      <c r="D2546" s="12">
        <v>1107000</v>
      </c>
      <c r="E2546" s="12">
        <v>1106912.99</v>
      </c>
      <c r="F2546" s="12">
        <v>1104383.05</v>
      </c>
    </row>
    <row r="2547" spans="1:6">
      <c r="A2547" s="13" t="s">
        <v>1850</v>
      </c>
      <c r="B2547" s="14">
        <v>5.14</v>
      </c>
      <c r="C2547" s="11">
        <v>46096</v>
      </c>
      <c r="D2547" s="12">
        <v>394952.2</v>
      </c>
      <c r="E2547" s="12">
        <v>394938.81</v>
      </c>
      <c r="F2547" s="12">
        <v>394486.55</v>
      </c>
    </row>
    <row r="2548" spans="1:6">
      <c r="A2548" s="13" t="s">
        <v>1089</v>
      </c>
      <c r="B2548" s="14">
        <v>5.09</v>
      </c>
      <c r="C2548" s="11">
        <v>47102</v>
      </c>
      <c r="D2548" s="12">
        <v>3111000</v>
      </c>
      <c r="E2548" s="12">
        <v>3110477.04</v>
      </c>
      <c r="F2548" s="12">
        <v>3105525.57</v>
      </c>
    </row>
    <row r="2549" spans="1:6">
      <c r="A2549" s="13" t="s">
        <v>847</v>
      </c>
      <c r="B2549" s="14">
        <v>4.5999999999999996</v>
      </c>
      <c r="C2549" s="11">
        <v>45978</v>
      </c>
      <c r="D2549" s="12">
        <v>444971.48</v>
      </c>
      <c r="E2549" s="12">
        <v>444931.38</v>
      </c>
      <c r="F2549" s="12">
        <v>444635.08</v>
      </c>
    </row>
    <row r="2550" spans="1:6">
      <c r="A2550" s="13" t="s">
        <v>847</v>
      </c>
      <c r="B2550" s="14">
        <v>5.19</v>
      </c>
      <c r="C2550" s="11">
        <v>46097</v>
      </c>
      <c r="D2550" s="12">
        <v>471629.24</v>
      </c>
      <c r="E2550" s="12">
        <v>471592.12</v>
      </c>
      <c r="F2550" s="12">
        <v>471204.77</v>
      </c>
    </row>
    <row r="2551" spans="1:6">
      <c r="A2551" s="13" t="s">
        <v>1851</v>
      </c>
      <c r="B2551" s="14">
        <v>5.27</v>
      </c>
      <c r="C2551" s="11">
        <v>45828</v>
      </c>
      <c r="D2551" s="12">
        <v>58278.35</v>
      </c>
      <c r="E2551" s="12">
        <v>58273.59</v>
      </c>
      <c r="F2551" s="12">
        <v>58271.94</v>
      </c>
    </row>
    <row r="2552" spans="1:6">
      <c r="A2552" s="13" t="s">
        <v>1852</v>
      </c>
      <c r="B2552" s="14">
        <v>5.44</v>
      </c>
      <c r="C2552" s="11">
        <v>45950</v>
      </c>
      <c r="D2552" s="12">
        <v>604994.81999999995</v>
      </c>
      <c r="E2552" s="12">
        <v>604968.5</v>
      </c>
      <c r="F2552" s="12">
        <v>604723.84</v>
      </c>
    </row>
    <row r="2553" spans="1:6">
      <c r="A2553" s="13" t="s">
        <v>1853</v>
      </c>
      <c r="B2553" s="14">
        <v>5.0999999999999996</v>
      </c>
      <c r="C2553" s="11">
        <v>46160</v>
      </c>
      <c r="D2553" s="12">
        <v>199639.42</v>
      </c>
      <c r="E2553" s="12">
        <v>199632.09</v>
      </c>
      <c r="F2553" s="12">
        <v>199353.24</v>
      </c>
    </row>
    <row r="2554" spans="1:6">
      <c r="A2554" s="13" t="s">
        <v>1854</v>
      </c>
      <c r="B2554" s="14">
        <v>5.74</v>
      </c>
      <c r="C2554" s="11">
        <v>46281</v>
      </c>
      <c r="D2554" s="12">
        <v>326555.53000000003</v>
      </c>
      <c r="E2554" s="12">
        <v>326549.62</v>
      </c>
      <c r="F2554" s="12">
        <v>326795.48</v>
      </c>
    </row>
    <row r="2555" spans="1:6">
      <c r="A2555" s="13" t="s">
        <v>1855</v>
      </c>
      <c r="B2555" s="14">
        <v>5.37</v>
      </c>
      <c r="C2555" s="11">
        <v>47192</v>
      </c>
      <c r="D2555" s="12">
        <v>958000</v>
      </c>
      <c r="E2555" s="12">
        <v>957950.28</v>
      </c>
      <c r="F2555" s="12">
        <v>962073.7</v>
      </c>
    </row>
    <row r="2556" spans="1:6">
      <c r="A2556" s="13" t="s">
        <v>1856</v>
      </c>
      <c r="B2556" s="14">
        <v>5.41</v>
      </c>
      <c r="C2556" s="11">
        <v>46127</v>
      </c>
      <c r="D2556" s="12">
        <v>2296098.13</v>
      </c>
      <c r="E2556" s="12">
        <v>2295960.59</v>
      </c>
      <c r="F2556" s="12">
        <v>2293403.66</v>
      </c>
    </row>
    <row r="2557" spans="1:6">
      <c r="A2557" s="13" t="s">
        <v>1857</v>
      </c>
      <c r="B2557" s="14">
        <v>1.79</v>
      </c>
      <c r="C2557" s="11">
        <v>47259</v>
      </c>
      <c r="D2557" s="12">
        <v>1039000</v>
      </c>
      <c r="E2557" s="12">
        <v>998495.23</v>
      </c>
      <c r="F2557" s="12">
        <v>1034011.97</v>
      </c>
    </row>
    <row r="2558" spans="1:6">
      <c r="A2558" s="13" t="s">
        <v>1858</v>
      </c>
      <c r="B2558" s="14">
        <v>5.19</v>
      </c>
      <c r="C2558" s="11">
        <v>46006</v>
      </c>
      <c r="D2558" s="12">
        <v>165203.89000000001</v>
      </c>
      <c r="E2558" s="12">
        <v>165194.34</v>
      </c>
      <c r="F2558" s="12">
        <v>165059.35</v>
      </c>
    </row>
    <row r="2559" spans="1:6">
      <c r="A2559" s="13" t="s">
        <v>1859</v>
      </c>
      <c r="B2559" s="14">
        <v>5.77</v>
      </c>
      <c r="C2559" s="11">
        <v>46157</v>
      </c>
      <c r="D2559" s="12">
        <v>1124484.71</v>
      </c>
      <c r="E2559" s="12">
        <v>1124462.56</v>
      </c>
      <c r="F2559" s="12">
        <v>1125341.01</v>
      </c>
    </row>
    <row r="2560" spans="1:6">
      <c r="A2560" s="13" t="s">
        <v>1860</v>
      </c>
      <c r="B2560" s="14">
        <v>5.8</v>
      </c>
      <c r="C2560" s="11">
        <v>46402</v>
      </c>
      <c r="D2560" s="12">
        <v>1587167.29</v>
      </c>
      <c r="E2560" s="12">
        <v>1587093.02</v>
      </c>
      <c r="F2560" s="12">
        <v>1589047.29</v>
      </c>
    </row>
    <row r="2561" spans="1:6">
      <c r="A2561" s="13" t="s">
        <v>1861</v>
      </c>
      <c r="B2561" s="14">
        <v>5.35</v>
      </c>
      <c r="C2561" s="11">
        <v>45978</v>
      </c>
      <c r="D2561" s="12">
        <v>432297.58</v>
      </c>
      <c r="E2561" s="12">
        <v>432270.82</v>
      </c>
      <c r="F2561" s="12">
        <v>432209.82</v>
      </c>
    </row>
    <row r="2562" spans="1:6">
      <c r="A2562" s="13" t="s">
        <v>1098</v>
      </c>
      <c r="B2562" s="14">
        <v>4.99</v>
      </c>
      <c r="C2562" s="11">
        <v>47164</v>
      </c>
      <c r="D2562" s="12">
        <v>642000</v>
      </c>
      <c r="E2562" s="12">
        <v>641858.43999999994</v>
      </c>
      <c r="F2562" s="12">
        <v>639639.30000000005</v>
      </c>
    </row>
    <row r="2563" spans="1:6">
      <c r="A2563" s="13" t="s">
        <v>1862</v>
      </c>
      <c r="B2563" s="14">
        <v>4.9800000000000004</v>
      </c>
      <c r="C2563" s="11">
        <v>45884</v>
      </c>
      <c r="D2563" s="12">
        <v>139512.76999999999</v>
      </c>
      <c r="E2563" s="12">
        <v>139507.76999999999</v>
      </c>
      <c r="F2563" s="12">
        <v>139466.62</v>
      </c>
    </row>
    <row r="2564" spans="1:6">
      <c r="A2564" s="13" t="s">
        <v>1101</v>
      </c>
      <c r="B2564" s="14">
        <v>4.96</v>
      </c>
      <c r="C2564" s="11">
        <v>47072</v>
      </c>
      <c r="D2564" s="12">
        <v>814000</v>
      </c>
      <c r="E2564" s="12">
        <v>813954.42</v>
      </c>
      <c r="F2564" s="12">
        <v>810796.67</v>
      </c>
    </row>
    <row r="2565" spans="1:6">
      <c r="A2565" s="13" t="s">
        <v>1863</v>
      </c>
      <c r="B2565" s="14">
        <v>5.42</v>
      </c>
      <c r="C2565" s="11">
        <v>46524</v>
      </c>
      <c r="D2565" s="12">
        <v>1816000</v>
      </c>
      <c r="E2565" s="12">
        <v>1815894.67</v>
      </c>
      <c r="F2565" s="12">
        <v>1817468.05</v>
      </c>
    </row>
    <row r="2566" spans="1:6">
      <c r="A2566" s="13" t="s">
        <v>1864</v>
      </c>
      <c r="B2566" s="14">
        <v>5.45</v>
      </c>
      <c r="C2566" s="11">
        <v>46492</v>
      </c>
      <c r="D2566" s="12">
        <v>334000</v>
      </c>
      <c r="E2566" s="12">
        <v>333962.06</v>
      </c>
      <c r="F2566" s="12">
        <v>333992.86</v>
      </c>
    </row>
    <row r="2567" spans="1:6">
      <c r="A2567" s="13" t="s">
        <v>1865</v>
      </c>
      <c r="B2567" s="14">
        <v>5.26</v>
      </c>
      <c r="C2567" s="11">
        <v>45945</v>
      </c>
      <c r="D2567" s="12">
        <v>33574.04</v>
      </c>
      <c r="E2567" s="12">
        <v>33571.89</v>
      </c>
      <c r="F2567" s="12">
        <v>33569.82</v>
      </c>
    </row>
    <row r="2568" spans="1:6">
      <c r="A2568" s="13" t="s">
        <v>502</v>
      </c>
      <c r="B2568" s="14">
        <v>5.24</v>
      </c>
      <c r="C2568" s="11">
        <v>45978</v>
      </c>
      <c r="D2568" s="12">
        <v>1005620.05</v>
      </c>
      <c r="E2568" s="12">
        <v>1005608.29</v>
      </c>
      <c r="F2568" s="12">
        <v>1004941.06</v>
      </c>
    </row>
    <row r="2569" spans="1:6">
      <c r="A2569" s="13" t="s">
        <v>1102</v>
      </c>
      <c r="B2569" s="14">
        <v>5.09</v>
      </c>
      <c r="C2569" s="11">
        <v>46037</v>
      </c>
      <c r="D2569" s="12">
        <v>168632.03</v>
      </c>
      <c r="E2569" s="12">
        <v>168626.22</v>
      </c>
      <c r="F2569" s="12">
        <v>168520.43</v>
      </c>
    </row>
    <row r="2570" spans="1:6">
      <c r="A2570" s="13" t="s">
        <v>1866</v>
      </c>
      <c r="B2570" s="14">
        <v>5.95</v>
      </c>
      <c r="C2570" s="11">
        <v>46157</v>
      </c>
      <c r="D2570" s="12">
        <v>1175000</v>
      </c>
      <c r="E2570" s="12">
        <v>1174982.73</v>
      </c>
      <c r="F2570" s="12">
        <v>1176616.1000000001</v>
      </c>
    </row>
    <row r="2571" spans="1:6">
      <c r="A2571" s="13" t="s">
        <v>1867</v>
      </c>
      <c r="B2571" s="14">
        <v>5.74</v>
      </c>
      <c r="C2571" s="11">
        <v>45884</v>
      </c>
      <c r="D2571" s="12">
        <v>809077.53</v>
      </c>
      <c r="E2571" s="12">
        <v>809072.19</v>
      </c>
      <c r="F2571" s="12">
        <v>809081.33</v>
      </c>
    </row>
    <row r="2572" spans="1:6">
      <c r="A2572" s="13" t="s">
        <v>1868</v>
      </c>
      <c r="B2572" s="14">
        <v>5.34</v>
      </c>
      <c r="C2572" s="11">
        <v>46070</v>
      </c>
      <c r="D2572" s="12">
        <v>1500040.71</v>
      </c>
      <c r="E2572" s="12">
        <v>1500040.54</v>
      </c>
      <c r="F2572" s="12">
        <v>1499049.33</v>
      </c>
    </row>
    <row r="2573" spans="1:6">
      <c r="A2573" s="13" t="s">
        <v>850</v>
      </c>
      <c r="B2573" s="14">
        <v>4.5</v>
      </c>
      <c r="C2573" s="11">
        <v>45884</v>
      </c>
      <c r="D2573" s="12">
        <v>139567.38</v>
      </c>
      <c r="E2573" s="12">
        <v>139562.54</v>
      </c>
      <c r="F2573" s="12">
        <v>139473.56</v>
      </c>
    </row>
    <row r="2574" spans="1:6">
      <c r="A2574" s="13" t="s">
        <v>852</v>
      </c>
      <c r="B2574" s="14">
        <v>5.38</v>
      </c>
      <c r="C2574" s="11">
        <v>11344</v>
      </c>
      <c r="D2574" s="12">
        <v>453000</v>
      </c>
      <c r="E2574" s="12">
        <v>452951.8</v>
      </c>
      <c r="F2574" s="12">
        <v>451664.56</v>
      </c>
    </row>
    <row r="2575" spans="1:6">
      <c r="A2575" s="13" t="s">
        <v>43</v>
      </c>
      <c r="B2575" s="14">
        <v>5.3</v>
      </c>
      <c r="C2575" s="11">
        <v>46925</v>
      </c>
      <c r="D2575" s="12">
        <v>667038.46</v>
      </c>
      <c r="E2575" s="12">
        <v>665970.17000000004</v>
      </c>
      <c r="F2575" s="12">
        <v>665351.12</v>
      </c>
    </row>
    <row r="2576" spans="1:6">
      <c r="A2576" s="13" t="s">
        <v>1869</v>
      </c>
      <c r="B2576" s="14">
        <v>5.83</v>
      </c>
      <c r="C2576" s="11">
        <v>46157</v>
      </c>
      <c r="D2576" s="12">
        <v>1367628.29</v>
      </c>
      <c r="E2576" s="12">
        <v>1367573.71</v>
      </c>
      <c r="F2576" s="12">
        <v>1368535.85</v>
      </c>
    </row>
    <row r="2577" spans="1:6">
      <c r="A2577" s="13" t="s">
        <v>1119</v>
      </c>
      <c r="B2577" s="14">
        <v>6.09</v>
      </c>
      <c r="C2577" s="11">
        <v>46310</v>
      </c>
      <c r="D2577" s="12">
        <v>2254609.34</v>
      </c>
      <c r="E2577" s="12">
        <v>2254483.75</v>
      </c>
      <c r="F2577" s="12">
        <v>2258328.54</v>
      </c>
    </row>
    <row r="2578" spans="1:6">
      <c r="A2578" s="13" t="s">
        <v>1119</v>
      </c>
      <c r="B2578" s="14">
        <v>6.13</v>
      </c>
      <c r="C2578" s="11">
        <v>46218</v>
      </c>
      <c r="D2578" s="12">
        <v>1373365.1</v>
      </c>
      <c r="E2578" s="12">
        <v>1373306.86</v>
      </c>
      <c r="F2578" s="12">
        <v>1375165.4399999999</v>
      </c>
    </row>
    <row r="2579" spans="1:6">
      <c r="A2579" s="13" t="s">
        <v>1119</v>
      </c>
      <c r="B2579" s="14">
        <v>5.33</v>
      </c>
      <c r="C2579" s="11">
        <v>46980</v>
      </c>
      <c r="D2579" s="12">
        <v>1924000</v>
      </c>
      <c r="E2579" s="12">
        <v>1923732.76</v>
      </c>
      <c r="F2579" s="12">
        <v>1923477.83</v>
      </c>
    </row>
    <row r="2580" spans="1:6">
      <c r="A2580" s="13" t="s">
        <v>1870</v>
      </c>
      <c r="B2580" s="14">
        <v>5.43</v>
      </c>
      <c r="C2580" s="11">
        <v>46310</v>
      </c>
      <c r="D2580" s="12">
        <v>2645000</v>
      </c>
      <c r="E2580" s="12">
        <v>2644844.4700000002</v>
      </c>
      <c r="F2580" s="12">
        <v>2641792.14</v>
      </c>
    </row>
    <row r="2581" spans="1:6">
      <c r="A2581" s="13" t="s">
        <v>1122</v>
      </c>
      <c r="B2581" s="14">
        <v>5.65</v>
      </c>
      <c r="C2581" s="11">
        <v>47018</v>
      </c>
      <c r="D2581" s="12">
        <v>214195.99</v>
      </c>
      <c r="E2581" s="12">
        <v>214188.96</v>
      </c>
      <c r="F2581" s="12">
        <v>214210.21</v>
      </c>
    </row>
    <row r="2582" spans="1:6">
      <c r="A2582" s="13" t="s">
        <v>1123</v>
      </c>
      <c r="B2582" s="14">
        <v>6.1</v>
      </c>
      <c r="C2582" s="11">
        <v>47231</v>
      </c>
      <c r="D2582" s="12">
        <v>1259915.68</v>
      </c>
      <c r="E2582" s="12">
        <v>1259845.8799999999</v>
      </c>
      <c r="F2582" s="12">
        <v>1261794.97</v>
      </c>
    </row>
    <row r="2583" spans="1:6">
      <c r="A2583" s="13" t="s">
        <v>1123</v>
      </c>
      <c r="B2583" s="14">
        <v>5.84</v>
      </c>
      <c r="C2583" s="11">
        <v>47140</v>
      </c>
      <c r="D2583" s="12">
        <v>351487.35</v>
      </c>
      <c r="E2583" s="12">
        <v>351453.47</v>
      </c>
      <c r="F2583" s="12">
        <v>351612.48</v>
      </c>
    </row>
    <row r="2584" spans="1:6">
      <c r="A2584" s="13" t="s">
        <v>1871</v>
      </c>
      <c r="B2584" s="14">
        <v>5.93</v>
      </c>
      <c r="C2584" s="11">
        <v>46223</v>
      </c>
      <c r="D2584" s="12">
        <v>614468.81000000006</v>
      </c>
      <c r="E2584" s="12">
        <v>614974.44999999995</v>
      </c>
      <c r="F2584" s="12">
        <v>615287.96</v>
      </c>
    </row>
    <row r="2585" spans="1:6">
      <c r="A2585" s="13" t="s">
        <v>1872</v>
      </c>
      <c r="B2585" s="14">
        <v>5.19</v>
      </c>
      <c r="C2585" s="11">
        <v>46132</v>
      </c>
      <c r="D2585" s="12">
        <v>284273.48</v>
      </c>
      <c r="E2585" s="12">
        <v>284258.09000000003</v>
      </c>
      <c r="F2585" s="12">
        <v>283713.26</v>
      </c>
    </row>
    <row r="2586" spans="1:6">
      <c r="A2586" s="13" t="s">
        <v>1873</v>
      </c>
      <c r="B2586" s="14">
        <v>5.78</v>
      </c>
      <c r="C2586" s="11">
        <v>45981</v>
      </c>
      <c r="D2586" s="12">
        <v>842601.67</v>
      </c>
      <c r="E2586" s="12">
        <v>842523.48</v>
      </c>
      <c r="F2586" s="12">
        <v>842916.8</v>
      </c>
    </row>
    <row r="2587" spans="1:6">
      <c r="A2587" s="13" t="s">
        <v>1874</v>
      </c>
      <c r="B2587" s="14">
        <v>5.33</v>
      </c>
      <c r="C2587" s="11">
        <v>46042</v>
      </c>
      <c r="D2587" s="12">
        <v>310000</v>
      </c>
      <c r="E2587" s="12">
        <v>309998.98</v>
      </c>
      <c r="F2587" s="12">
        <v>309217.5</v>
      </c>
    </row>
    <row r="2588" spans="1:6">
      <c r="A2588" s="13" t="s">
        <v>1875</v>
      </c>
      <c r="B2588" s="14">
        <v>5.5</v>
      </c>
      <c r="C2588" s="11">
        <v>11616</v>
      </c>
      <c r="D2588" s="12">
        <v>1347000</v>
      </c>
      <c r="E2588" s="12">
        <v>1346863.41</v>
      </c>
      <c r="F2588" s="12">
        <v>1346551.83</v>
      </c>
    </row>
    <row r="2589" spans="1:6">
      <c r="A2589" s="13" t="s">
        <v>1134</v>
      </c>
      <c r="B2589" s="14">
        <v>5.23</v>
      </c>
      <c r="C2589" s="11">
        <v>47134</v>
      </c>
      <c r="D2589" s="12">
        <v>786000</v>
      </c>
      <c r="E2589" s="12">
        <v>785970.76</v>
      </c>
      <c r="F2589" s="12">
        <v>783780.18</v>
      </c>
    </row>
    <row r="2590" spans="1:6">
      <c r="A2590" s="13" t="s">
        <v>1135</v>
      </c>
      <c r="B2590" s="14">
        <v>5.15</v>
      </c>
      <c r="C2590" s="11">
        <v>46188</v>
      </c>
      <c r="D2590" s="12">
        <v>1069592.58</v>
      </c>
      <c r="E2590" s="12">
        <v>1069589.58</v>
      </c>
      <c r="F2590" s="12">
        <v>1066221.22</v>
      </c>
    </row>
    <row r="2591" spans="1:6">
      <c r="A2591" s="13" t="s">
        <v>1135</v>
      </c>
      <c r="B2591" s="14">
        <v>5.2</v>
      </c>
      <c r="C2591" s="11">
        <v>45762</v>
      </c>
      <c r="D2591" s="12">
        <v>37379.53</v>
      </c>
      <c r="E2591" s="12">
        <v>37376.93</v>
      </c>
      <c r="F2591" s="12">
        <v>37377.14</v>
      </c>
    </row>
    <row r="2592" spans="1:6">
      <c r="A2592" s="13" t="s">
        <v>1135</v>
      </c>
      <c r="B2592" s="14">
        <v>5.85</v>
      </c>
      <c r="C2592" s="11">
        <v>46097</v>
      </c>
      <c r="D2592" s="12">
        <v>1065632.95</v>
      </c>
      <c r="E2592" s="12">
        <v>1065583.6000000001</v>
      </c>
      <c r="F2592" s="12">
        <v>1067048.43</v>
      </c>
    </row>
    <row r="2593" spans="1:6">
      <c r="A2593" s="13" t="s">
        <v>1876</v>
      </c>
      <c r="B2593" s="14">
        <v>5.61</v>
      </c>
      <c r="C2593" s="11">
        <v>46218</v>
      </c>
      <c r="D2593" s="12">
        <v>428113.57</v>
      </c>
      <c r="E2593" s="12">
        <v>428091.47</v>
      </c>
      <c r="F2593" s="12">
        <v>427951.53</v>
      </c>
    </row>
    <row r="2594" spans="1:6">
      <c r="A2594" s="13" t="s">
        <v>47</v>
      </c>
      <c r="B2594" s="14">
        <v>5.4</v>
      </c>
      <c r="C2594" s="11">
        <v>46070</v>
      </c>
      <c r="D2594" s="12">
        <v>350721.22</v>
      </c>
      <c r="E2594" s="12">
        <v>350713.44</v>
      </c>
      <c r="F2594" s="12">
        <v>350378.04</v>
      </c>
    </row>
    <row r="2595" spans="1:6">
      <c r="A2595" s="13" t="s">
        <v>1877</v>
      </c>
      <c r="B2595" s="14">
        <v>5.79</v>
      </c>
      <c r="C2595" s="11">
        <v>46339</v>
      </c>
      <c r="D2595" s="12">
        <v>913408.49</v>
      </c>
      <c r="E2595" s="12">
        <v>913388.85</v>
      </c>
      <c r="F2595" s="12">
        <v>913892.6</v>
      </c>
    </row>
    <row r="2596" spans="1:6">
      <c r="A2596" s="13" t="s">
        <v>1878</v>
      </c>
      <c r="B2596" s="14">
        <v>3.45</v>
      </c>
      <c r="C2596" s="11">
        <v>13170</v>
      </c>
      <c r="D2596" s="12">
        <v>628303.73</v>
      </c>
      <c r="E2596" s="12">
        <v>619787.28</v>
      </c>
      <c r="F2596" s="12">
        <v>627197.1</v>
      </c>
    </row>
    <row r="2597" spans="1:6">
      <c r="A2597" s="13" t="s">
        <v>1658</v>
      </c>
      <c r="B2597" s="14">
        <v>5.88</v>
      </c>
      <c r="C2597" s="11">
        <v>46349</v>
      </c>
      <c r="D2597" s="12">
        <v>1824587.2</v>
      </c>
      <c r="E2597" s="12">
        <v>1824531.18</v>
      </c>
      <c r="F2597" s="12">
        <v>1825885.21</v>
      </c>
    </row>
    <row r="2598" spans="1:6">
      <c r="A2598" s="13" t="s">
        <v>1658</v>
      </c>
      <c r="B2598" s="14">
        <v>5.42</v>
      </c>
      <c r="C2598" s="11">
        <v>46378</v>
      </c>
      <c r="D2598" s="12">
        <v>411859.34</v>
      </c>
      <c r="E2598" s="12">
        <v>411827.96</v>
      </c>
      <c r="F2598" s="12">
        <v>411586.32</v>
      </c>
    </row>
    <row r="2599" spans="1:6">
      <c r="A2599" s="13" t="s">
        <v>1879</v>
      </c>
      <c r="B2599" s="14">
        <v>5.45</v>
      </c>
      <c r="C2599" s="11">
        <v>46042</v>
      </c>
      <c r="D2599" s="12">
        <v>1072302.17</v>
      </c>
      <c r="E2599" s="12">
        <v>1072238.3700000001</v>
      </c>
      <c r="F2599" s="12">
        <v>1071070.31</v>
      </c>
    </row>
    <row r="2600" spans="1:6">
      <c r="A2600" s="13" t="s">
        <v>1143</v>
      </c>
      <c r="B2600" s="14">
        <v>5.3</v>
      </c>
      <c r="C2600" s="11">
        <v>46559</v>
      </c>
      <c r="D2600" s="12">
        <v>176000</v>
      </c>
      <c r="E2600" s="12">
        <v>175977.51</v>
      </c>
      <c r="F2600" s="12">
        <v>175539.88</v>
      </c>
    </row>
    <row r="2601" spans="1:6">
      <c r="A2601" s="13" t="s">
        <v>1145</v>
      </c>
      <c r="B2601" s="14">
        <v>5.25</v>
      </c>
      <c r="C2601" s="11">
        <v>46497</v>
      </c>
      <c r="D2601" s="12">
        <v>724000</v>
      </c>
      <c r="E2601" s="12">
        <v>723969.45</v>
      </c>
      <c r="F2601" s="12">
        <v>723899.07</v>
      </c>
    </row>
    <row r="2602" spans="1:6">
      <c r="A2602" s="13" t="s">
        <v>1880</v>
      </c>
      <c r="B2602" s="14">
        <v>6.27</v>
      </c>
      <c r="C2602" s="11">
        <v>46132</v>
      </c>
      <c r="D2602" s="12">
        <v>1052159.1100000001</v>
      </c>
      <c r="E2602" s="12">
        <v>1052120.81</v>
      </c>
      <c r="F2602" s="12">
        <v>1055467.4099999999</v>
      </c>
    </row>
    <row r="2603" spans="1:6">
      <c r="A2603" s="13" t="s">
        <v>1149</v>
      </c>
      <c r="B2603" s="14">
        <v>5.33</v>
      </c>
      <c r="C2603" s="11">
        <v>47442</v>
      </c>
      <c r="D2603" s="12">
        <v>2632000</v>
      </c>
      <c r="E2603" s="12">
        <v>2631532.8199999998</v>
      </c>
      <c r="F2603" s="12">
        <v>2638868.9900000002</v>
      </c>
    </row>
    <row r="2604" spans="1:6">
      <c r="A2604" s="13" t="s">
        <v>1881</v>
      </c>
      <c r="B2604" s="14">
        <v>5.8</v>
      </c>
      <c r="C2604" s="11">
        <v>46342</v>
      </c>
      <c r="D2604" s="12">
        <v>1276352.28</v>
      </c>
      <c r="E2604" s="12">
        <v>1276333</v>
      </c>
      <c r="F2604" s="12">
        <v>1277850.46</v>
      </c>
    </row>
    <row r="2605" spans="1:6">
      <c r="A2605" s="13" t="s">
        <v>1882</v>
      </c>
      <c r="B2605" s="14">
        <v>5.27</v>
      </c>
      <c r="C2605" s="11">
        <v>46037</v>
      </c>
      <c r="D2605" s="12">
        <v>460228.62</v>
      </c>
      <c r="E2605" s="12">
        <v>460223.51</v>
      </c>
      <c r="F2605" s="12">
        <v>459971.12</v>
      </c>
    </row>
    <row r="2606" spans="1:6">
      <c r="A2606" s="13" t="s">
        <v>1883</v>
      </c>
      <c r="B2606" s="14">
        <v>5.28</v>
      </c>
      <c r="C2606" s="11">
        <v>46157</v>
      </c>
      <c r="D2606" s="12">
        <v>547509.68000000005</v>
      </c>
      <c r="E2606" s="12">
        <v>547497.03</v>
      </c>
      <c r="F2606" s="12">
        <v>546816.19999999995</v>
      </c>
    </row>
    <row r="2607" spans="1:6">
      <c r="A2607" s="13" t="s">
        <v>861</v>
      </c>
      <c r="B2607" s="14">
        <v>5.05</v>
      </c>
      <c r="C2607" s="11">
        <v>46037</v>
      </c>
      <c r="D2607" s="12">
        <v>374762.84</v>
      </c>
      <c r="E2607" s="12">
        <v>374747.7</v>
      </c>
      <c r="F2607" s="12">
        <v>374417.01</v>
      </c>
    </row>
    <row r="2608" spans="1:6">
      <c r="A2608" s="13" t="s">
        <v>1884</v>
      </c>
      <c r="B2608" s="14">
        <v>5.83</v>
      </c>
      <c r="C2608" s="11">
        <v>46218</v>
      </c>
      <c r="D2608" s="12">
        <v>1666189.51</v>
      </c>
      <c r="E2608" s="12">
        <v>1666074.04</v>
      </c>
      <c r="F2608" s="12">
        <v>1667101.58</v>
      </c>
    </row>
    <row r="2609" spans="1:6">
      <c r="A2609" s="13" t="s">
        <v>1885</v>
      </c>
      <c r="B2609" s="14">
        <v>5.91</v>
      </c>
      <c r="C2609" s="11">
        <v>11070</v>
      </c>
      <c r="D2609" s="12">
        <v>1325000</v>
      </c>
      <c r="E2609" s="12">
        <v>1325000</v>
      </c>
      <c r="F2609" s="12">
        <v>1326442.3999999999</v>
      </c>
    </row>
    <row r="2610" spans="1:6">
      <c r="A2610" s="13" t="s">
        <v>1886</v>
      </c>
      <c r="B2610" s="14">
        <v>6.18</v>
      </c>
      <c r="C2610" s="11">
        <v>46713</v>
      </c>
      <c r="D2610" s="12">
        <v>1830000</v>
      </c>
      <c r="E2610" s="12">
        <v>1830000</v>
      </c>
      <c r="F2610" s="12">
        <v>1833537.76</v>
      </c>
    </row>
    <row r="2611" spans="1:6">
      <c r="A2611" s="13" t="s">
        <v>1887</v>
      </c>
      <c r="B2611" s="14">
        <v>5.61</v>
      </c>
      <c r="C2611" s="11">
        <v>47004</v>
      </c>
      <c r="D2611" s="12">
        <v>1398000</v>
      </c>
      <c r="E2611" s="12">
        <v>1397973.58</v>
      </c>
      <c r="F2611" s="12">
        <v>1401740.77</v>
      </c>
    </row>
    <row r="2612" spans="1:6">
      <c r="A2612" s="13" t="s">
        <v>1158</v>
      </c>
      <c r="B2612" s="14">
        <v>5.21</v>
      </c>
      <c r="C2612" s="11">
        <v>46559</v>
      </c>
      <c r="D2612" s="12">
        <v>878000</v>
      </c>
      <c r="E2612" s="12">
        <v>877926.42</v>
      </c>
      <c r="F2612" s="12">
        <v>877037.62</v>
      </c>
    </row>
    <row r="2613" spans="1:6">
      <c r="A2613" s="13" t="s">
        <v>1159</v>
      </c>
      <c r="B2613" s="14">
        <v>5.87</v>
      </c>
      <c r="C2613" s="11">
        <v>46042</v>
      </c>
      <c r="D2613" s="12">
        <v>1212259.44</v>
      </c>
      <c r="E2613" s="12">
        <v>1212151.07</v>
      </c>
      <c r="F2613" s="12">
        <v>1213108.02</v>
      </c>
    </row>
    <row r="2614" spans="1:6">
      <c r="A2614" s="13" t="s">
        <v>1888</v>
      </c>
      <c r="B2614" s="14">
        <v>3.73</v>
      </c>
      <c r="C2614" s="11">
        <v>46097</v>
      </c>
      <c r="D2614" s="12">
        <v>238703.87</v>
      </c>
      <c r="E2614" s="12">
        <v>238678.93</v>
      </c>
      <c r="F2614" s="12">
        <v>238308.1</v>
      </c>
    </row>
    <row r="2615" spans="1:6">
      <c r="A2615" s="13" t="s">
        <v>1889</v>
      </c>
      <c r="B2615" s="14">
        <v>5.25</v>
      </c>
      <c r="C2615" s="11">
        <v>46342</v>
      </c>
      <c r="D2615" s="12">
        <v>356076.37</v>
      </c>
      <c r="E2615" s="12">
        <v>356046.14</v>
      </c>
      <c r="F2615" s="12">
        <v>355630.63</v>
      </c>
    </row>
    <row r="2616" spans="1:6">
      <c r="A2616" s="13" t="s">
        <v>1890</v>
      </c>
      <c r="B2616" s="14">
        <v>5.51</v>
      </c>
      <c r="C2616" s="11">
        <v>46097</v>
      </c>
      <c r="D2616" s="12">
        <v>186295.38</v>
      </c>
      <c r="E2616" s="12">
        <v>186283.75</v>
      </c>
      <c r="F2616" s="12">
        <v>186288.6</v>
      </c>
    </row>
    <row r="2617" spans="1:6">
      <c r="A2617" s="13" t="s">
        <v>521</v>
      </c>
      <c r="B2617" s="14">
        <v>5.18</v>
      </c>
      <c r="C2617" s="11">
        <v>46218</v>
      </c>
      <c r="D2617" s="12">
        <v>506736.07</v>
      </c>
      <c r="E2617" s="12">
        <v>506731.91</v>
      </c>
      <c r="F2617" s="12">
        <v>506053.8</v>
      </c>
    </row>
    <row r="2618" spans="1:6">
      <c r="A2618" s="13"/>
      <c r="B2618" s="14"/>
      <c r="C2618" s="11"/>
      <c r="D2618" s="12"/>
      <c r="E2618" s="12"/>
      <c r="F2618" s="12"/>
    </row>
    <row r="2619" spans="1:6">
      <c r="A2619" s="17" t="s">
        <v>59</v>
      </c>
      <c r="B2619" s="14"/>
      <c r="C2619" s="11"/>
      <c r="D2619" s="12"/>
      <c r="E2619" s="12"/>
      <c r="F2619" s="12"/>
    </row>
    <row r="2620" spans="1:6">
      <c r="A2620" s="13" t="s">
        <v>1891</v>
      </c>
      <c r="B2620" s="14">
        <v>3.64</v>
      </c>
      <c r="C2620" s="11">
        <v>22327</v>
      </c>
      <c r="D2620" s="12">
        <v>599748.37</v>
      </c>
      <c r="E2620" s="12">
        <v>579834.85</v>
      </c>
      <c r="F2620" s="12">
        <v>581625.29</v>
      </c>
    </row>
    <row r="2621" spans="1:6">
      <c r="A2621" s="13" t="s">
        <v>1892</v>
      </c>
      <c r="B2621" s="14">
        <v>2.84</v>
      </c>
      <c r="C2621" s="11">
        <v>18181</v>
      </c>
      <c r="D2621" s="12">
        <v>184058.83</v>
      </c>
      <c r="E2621" s="12">
        <v>175114.73</v>
      </c>
      <c r="F2621" s="12">
        <v>179937.97</v>
      </c>
    </row>
    <row r="2622" spans="1:6">
      <c r="A2622" s="13" t="s">
        <v>1893</v>
      </c>
      <c r="B2622" s="14">
        <v>4.1500000000000004</v>
      </c>
      <c r="C2622" s="11">
        <v>18789</v>
      </c>
      <c r="D2622" s="12">
        <v>776398.35</v>
      </c>
      <c r="E2622" s="12">
        <v>755562.98</v>
      </c>
      <c r="F2622" s="12">
        <v>758439.64</v>
      </c>
    </row>
    <row r="2623" spans="1:6">
      <c r="A2623" s="13" t="s">
        <v>1894</v>
      </c>
      <c r="B2623" s="14">
        <v>4.17</v>
      </c>
      <c r="C2623" s="11">
        <v>22416</v>
      </c>
      <c r="D2623" s="12">
        <v>630314</v>
      </c>
      <c r="E2623" s="12">
        <v>613423.56000000006</v>
      </c>
      <c r="F2623" s="12">
        <v>616800</v>
      </c>
    </row>
    <row r="2624" spans="1:6">
      <c r="A2624" s="13" t="s">
        <v>526</v>
      </c>
      <c r="B2624" s="14">
        <v>2.74</v>
      </c>
      <c r="C2624" s="11">
        <v>18003</v>
      </c>
      <c r="D2624" s="12">
        <v>18119.82</v>
      </c>
      <c r="E2624" s="12">
        <v>18191.310000000001</v>
      </c>
      <c r="F2624" s="12">
        <v>17861.439999999999</v>
      </c>
    </row>
    <row r="2625" spans="1:6">
      <c r="A2625" s="13" t="s">
        <v>1895</v>
      </c>
      <c r="B2625" s="14">
        <v>3.28</v>
      </c>
      <c r="C2625" s="11">
        <v>18212</v>
      </c>
      <c r="D2625" s="12">
        <v>723172.72</v>
      </c>
      <c r="E2625" s="12">
        <v>704726.18</v>
      </c>
      <c r="F2625" s="12">
        <v>707423.39</v>
      </c>
    </row>
    <row r="2626" spans="1:6">
      <c r="A2626" s="13" t="s">
        <v>1896</v>
      </c>
      <c r="B2626" s="14">
        <v>4.12</v>
      </c>
      <c r="C2626" s="11">
        <v>18794</v>
      </c>
      <c r="D2626" s="12">
        <v>1606210.72</v>
      </c>
      <c r="E2626" s="12">
        <v>1563106.56</v>
      </c>
      <c r="F2626" s="12">
        <v>1572600.76</v>
      </c>
    </row>
    <row r="2627" spans="1:6">
      <c r="A2627" s="13" t="s">
        <v>1897</v>
      </c>
      <c r="B2627" s="14">
        <v>3.57</v>
      </c>
      <c r="C2627" s="11">
        <v>21443</v>
      </c>
      <c r="D2627" s="12">
        <v>1382090.96</v>
      </c>
      <c r="E2627" s="12">
        <v>1345433.14</v>
      </c>
      <c r="F2627" s="12">
        <v>1364127.23</v>
      </c>
    </row>
    <row r="2628" spans="1:6">
      <c r="A2628" s="13" t="s">
        <v>1898</v>
      </c>
      <c r="B2628" s="14">
        <v>3.45</v>
      </c>
      <c r="C2628" s="11">
        <v>17755</v>
      </c>
      <c r="D2628" s="12">
        <v>271312.78000000003</v>
      </c>
      <c r="E2628" s="12">
        <v>268186.33</v>
      </c>
      <c r="F2628" s="12">
        <v>269457.05</v>
      </c>
    </row>
    <row r="2629" spans="1:6">
      <c r="A2629" s="13" t="s">
        <v>1899</v>
      </c>
      <c r="B2629" s="14">
        <v>3.9</v>
      </c>
      <c r="C2629" s="11">
        <v>18674</v>
      </c>
      <c r="D2629" s="12">
        <v>1386640.46</v>
      </c>
      <c r="E2629" s="12">
        <v>1343957.93</v>
      </c>
      <c r="F2629" s="12">
        <v>1349586.93</v>
      </c>
    </row>
    <row r="2630" spans="1:6">
      <c r="A2630" s="13" t="s">
        <v>1900</v>
      </c>
      <c r="B2630" s="14">
        <v>3.45</v>
      </c>
      <c r="C2630" s="11">
        <v>21930</v>
      </c>
      <c r="D2630" s="12">
        <v>892268.36</v>
      </c>
      <c r="E2630" s="12">
        <v>873237.94</v>
      </c>
      <c r="F2630" s="12">
        <v>873538.13</v>
      </c>
    </row>
    <row r="2631" spans="1:6">
      <c r="A2631" s="13"/>
      <c r="B2631" s="14"/>
      <c r="C2631" s="11"/>
      <c r="D2631" s="12"/>
      <c r="E2631" s="12"/>
      <c r="F2631" s="12"/>
    </row>
    <row r="2632" spans="1:6">
      <c r="A2632" s="17" t="s">
        <v>112</v>
      </c>
      <c r="B2632" s="14"/>
      <c r="C2632" s="11"/>
      <c r="D2632" s="12"/>
      <c r="E2632" s="12"/>
      <c r="F2632" s="12"/>
    </row>
    <row r="2633" spans="1:6">
      <c r="A2633" s="13" t="s">
        <v>113</v>
      </c>
      <c r="B2633" s="14">
        <v>2.6</v>
      </c>
      <c r="C2633" s="11">
        <v>45617</v>
      </c>
      <c r="D2633" s="12">
        <v>6353000</v>
      </c>
      <c r="E2633" s="12">
        <v>6129664.2199999997</v>
      </c>
      <c r="F2633" s="12">
        <v>6282976.3399999999</v>
      </c>
    </row>
    <row r="2634" spans="1:6">
      <c r="A2634" s="13" t="s">
        <v>1901</v>
      </c>
      <c r="B2634" s="14">
        <v>4.8</v>
      </c>
      <c r="C2634" s="11">
        <v>46461</v>
      </c>
      <c r="D2634" s="12">
        <v>2660000</v>
      </c>
      <c r="E2634" s="12">
        <v>2656249.4</v>
      </c>
      <c r="F2634" s="12">
        <v>2648063.9900000002</v>
      </c>
    </row>
    <row r="2635" spans="1:6">
      <c r="A2635" s="13" t="s">
        <v>1902</v>
      </c>
      <c r="B2635" s="14">
        <v>2.25</v>
      </c>
      <c r="C2635" s="11">
        <v>45720</v>
      </c>
      <c r="D2635" s="12">
        <v>1460000</v>
      </c>
      <c r="E2635" s="12">
        <v>1419076.2</v>
      </c>
      <c r="F2635" s="12">
        <v>1428239.83</v>
      </c>
    </row>
    <row r="2636" spans="1:6">
      <c r="A2636" s="13" t="s">
        <v>1903</v>
      </c>
      <c r="B2636" s="14">
        <v>6.27</v>
      </c>
      <c r="C2636" s="11">
        <v>45720</v>
      </c>
      <c r="D2636" s="12">
        <v>2743000</v>
      </c>
      <c r="E2636" s="12">
        <v>2744464.73</v>
      </c>
      <c r="F2636" s="12">
        <v>2749909.62</v>
      </c>
    </row>
    <row r="2637" spans="1:6">
      <c r="A2637" s="13" t="s">
        <v>1904</v>
      </c>
      <c r="B2637" s="14">
        <v>5.25</v>
      </c>
      <c r="C2637" s="11">
        <v>45718</v>
      </c>
      <c r="D2637" s="12">
        <v>4718000</v>
      </c>
      <c r="E2637" s="12">
        <v>4704255.66</v>
      </c>
      <c r="F2637" s="12">
        <v>4708451.1900000004</v>
      </c>
    </row>
    <row r="2638" spans="1:6">
      <c r="A2638" s="13" t="s">
        <v>1905</v>
      </c>
      <c r="B2638" s="14">
        <v>5.59</v>
      </c>
      <c r="C2638" s="11">
        <v>45566</v>
      </c>
      <c r="D2638" s="12">
        <v>6931000</v>
      </c>
      <c r="E2638" s="12">
        <v>6928092.4800000004</v>
      </c>
      <c r="F2638" s="12">
        <v>6931831.7199999997</v>
      </c>
    </row>
    <row r="2639" spans="1:6">
      <c r="A2639" s="13" t="s">
        <v>1906</v>
      </c>
      <c r="B2639" s="14">
        <v>3.09</v>
      </c>
      <c r="C2639" s="11">
        <v>45931</v>
      </c>
      <c r="D2639" s="12">
        <v>1685000</v>
      </c>
      <c r="E2639" s="12">
        <v>1668807.15</v>
      </c>
      <c r="F2639" s="12">
        <v>1673234.79</v>
      </c>
    </row>
    <row r="2640" spans="1:6">
      <c r="A2640" s="13" t="s">
        <v>1907</v>
      </c>
      <c r="B2640" s="14">
        <v>4</v>
      </c>
      <c r="C2640" s="11">
        <v>45679</v>
      </c>
      <c r="D2640" s="12">
        <v>3079000</v>
      </c>
      <c r="E2640" s="12">
        <v>3043375.97</v>
      </c>
      <c r="F2640" s="12">
        <v>3049695.59</v>
      </c>
    </row>
    <row r="2641" spans="1:6">
      <c r="A2641" s="13" t="s">
        <v>1908</v>
      </c>
      <c r="B2641" s="14">
        <v>5.78</v>
      </c>
      <c r="C2641" s="11">
        <v>45625</v>
      </c>
      <c r="D2641" s="12">
        <v>5895000</v>
      </c>
      <c r="E2641" s="12">
        <v>5829760.96</v>
      </c>
      <c r="F2641" s="12">
        <v>5891345.0999999996</v>
      </c>
    </row>
    <row r="2642" spans="1:6">
      <c r="A2642" s="13" t="s">
        <v>1909</v>
      </c>
      <c r="B2642" s="14">
        <v>2.5</v>
      </c>
      <c r="C2642" s="11">
        <v>45505</v>
      </c>
      <c r="D2642" s="12">
        <v>1705000</v>
      </c>
      <c r="E2642" s="12">
        <v>1679493.2</v>
      </c>
      <c r="F2642" s="12">
        <v>1699548.04</v>
      </c>
    </row>
    <row r="2643" spans="1:6">
      <c r="A2643" s="13" t="s">
        <v>1910</v>
      </c>
      <c r="B2643" s="14">
        <v>5.54</v>
      </c>
      <c r="C2643" s="11">
        <v>45590</v>
      </c>
      <c r="D2643" s="12">
        <v>1270000</v>
      </c>
      <c r="E2643" s="12">
        <v>1267587</v>
      </c>
      <c r="F2643" s="12">
        <v>1269161.79</v>
      </c>
    </row>
    <row r="2644" spans="1:6">
      <c r="A2644" s="13" t="s">
        <v>1911</v>
      </c>
      <c r="B2644" s="14">
        <v>2.9</v>
      </c>
      <c r="C2644" s="11">
        <v>45499</v>
      </c>
      <c r="D2644" s="12">
        <v>4260000</v>
      </c>
      <c r="E2644" s="12">
        <v>4154905.8</v>
      </c>
      <c r="F2644" s="12">
        <v>4251542.28</v>
      </c>
    </row>
    <row r="2645" spans="1:6">
      <c r="A2645" s="13" t="s">
        <v>1912</v>
      </c>
      <c r="B2645" s="14">
        <v>4.95</v>
      </c>
      <c r="C2645" s="11">
        <v>46073</v>
      </c>
      <c r="D2645" s="12">
        <v>1975000</v>
      </c>
      <c r="E2645" s="12">
        <v>1973973</v>
      </c>
      <c r="F2645" s="12">
        <v>1968500.39</v>
      </c>
    </row>
    <row r="2646" spans="1:6">
      <c r="A2646" s="13" t="s">
        <v>1913</v>
      </c>
      <c r="B2646" s="14">
        <v>3.2</v>
      </c>
      <c r="C2646" s="11">
        <v>45693</v>
      </c>
      <c r="D2646" s="12">
        <v>7201000</v>
      </c>
      <c r="E2646" s="12">
        <v>7073546.1500000004</v>
      </c>
      <c r="F2646" s="12">
        <v>7091419.3600000003</v>
      </c>
    </row>
    <row r="2647" spans="1:6">
      <c r="A2647" s="13" t="s">
        <v>1914</v>
      </c>
      <c r="B2647" s="14">
        <v>3.3</v>
      </c>
      <c r="C2647" s="11">
        <v>45595</v>
      </c>
      <c r="D2647" s="12">
        <v>800000</v>
      </c>
      <c r="E2647" s="12">
        <v>792712</v>
      </c>
      <c r="F2647" s="12">
        <v>793388.88</v>
      </c>
    </row>
    <row r="2648" spans="1:6">
      <c r="A2648" s="13" t="s">
        <v>1915</v>
      </c>
      <c r="B2648" s="14">
        <v>5.05</v>
      </c>
      <c r="C2648" s="11">
        <v>46080</v>
      </c>
      <c r="D2648" s="12">
        <v>3275000</v>
      </c>
      <c r="E2648" s="12">
        <v>3274246.75</v>
      </c>
      <c r="F2648" s="12">
        <v>3273123.92</v>
      </c>
    </row>
    <row r="2649" spans="1:6">
      <c r="A2649" s="13" t="s">
        <v>1916</v>
      </c>
      <c r="B2649" s="14">
        <v>5.86</v>
      </c>
      <c r="C2649" s="11">
        <v>46521</v>
      </c>
      <c r="D2649" s="12">
        <v>4295000</v>
      </c>
      <c r="E2649" s="12">
        <v>4295000</v>
      </c>
      <c r="F2649" s="12">
        <v>4307645.9000000004</v>
      </c>
    </row>
    <row r="2650" spans="1:6">
      <c r="A2650" s="13" t="s">
        <v>1917</v>
      </c>
      <c r="B2650" s="14">
        <v>3.88</v>
      </c>
      <c r="C2650" s="11">
        <v>45742</v>
      </c>
      <c r="D2650" s="12">
        <v>2500000</v>
      </c>
      <c r="E2650" s="12">
        <v>2456050</v>
      </c>
      <c r="F2650" s="12">
        <v>2465571.2999999998</v>
      </c>
    </row>
    <row r="2651" spans="1:6">
      <c r="A2651" s="13" t="s">
        <v>1918</v>
      </c>
      <c r="B2651" s="14">
        <v>6.86</v>
      </c>
      <c r="C2651" s="11">
        <v>46098</v>
      </c>
      <c r="D2651" s="12">
        <v>3150000</v>
      </c>
      <c r="E2651" s="12">
        <v>3183025.44</v>
      </c>
      <c r="F2651" s="12">
        <v>3174689.35</v>
      </c>
    </row>
    <row r="2652" spans="1:6">
      <c r="A2652" s="13" t="s">
        <v>1919</v>
      </c>
      <c r="B2652" s="14">
        <v>6.04</v>
      </c>
      <c r="C2652" s="11">
        <v>46047</v>
      </c>
      <c r="D2652" s="12">
        <v>2120000</v>
      </c>
      <c r="E2652" s="12">
        <v>2122957.4</v>
      </c>
      <c r="F2652" s="12">
        <v>2121844.4</v>
      </c>
    </row>
    <row r="2653" spans="1:6">
      <c r="A2653" s="13" t="s">
        <v>1920</v>
      </c>
      <c r="B2653" s="14">
        <v>3.63</v>
      </c>
      <c r="C2653" s="11">
        <v>45544</v>
      </c>
      <c r="D2653" s="12">
        <v>1215000</v>
      </c>
      <c r="E2653" s="12">
        <v>1199934</v>
      </c>
      <c r="F2653" s="12">
        <v>1209180.8999999999</v>
      </c>
    </row>
    <row r="2654" spans="1:6">
      <c r="A2654" s="13" t="s">
        <v>1921</v>
      </c>
      <c r="B2654" s="14">
        <v>4.75</v>
      </c>
      <c r="C2654" s="11">
        <v>45513</v>
      </c>
      <c r="D2654" s="12">
        <v>4192000</v>
      </c>
      <c r="E2654" s="12">
        <v>4171778.9</v>
      </c>
      <c r="F2654" s="12">
        <v>4186787.83</v>
      </c>
    </row>
    <row r="2655" spans="1:6">
      <c r="A2655" s="13" t="s">
        <v>1922</v>
      </c>
      <c r="B2655" s="14">
        <v>4.95</v>
      </c>
      <c r="C2655" s="11">
        <v>46087</v>
      </c>
      <c r="D2655" s="12">
        <v>1670000</v>
      </c>
      <c r="E2655" s="12">
        <v>1669348.7</v>
      </c>
      <c r="F2655" s="12">
        <v>1666768.58</v>
      </c>
    </row>
    <row r="2656" spans="1:6">
      <c r="A2656" s="13" t="s">
        <v>1923</v>
      </c>
      <c r="B2656" s="14">
        <v>5.89</v>
      </c>
      <c r="C2656" s="11">
        <v>45723</v>
      </c>
      <c r="D2656" s="12">
        <v>665000</v>
      </c>
      <c r="E2656" s="12">
        <v>665000</v>
      </c>
      <c r="F2656" s="12">
        <v>666532.79</v>
      </c>
    </row>
    <row r="2657" spans="1:6">
      <c r="A2657" s="13" t="s">
        <v>1924</v>
      </c>
      <c r="B2657" s="14">
        <v>5.55</v>
      </c>
      <c r="C2657" s="11">
        <v>45576</v>
      </c>
      <c r="D2657" s="12">
        <v>1490000</v>
      </c>
      <c r="E2657" s="12">
        <v>1473054.99</v>
      </c>
      <c r="F2657" s="12">
        <v>1490123.48</v>
      </c>
    </row>
    <row r="2658" spans="1:6">
      <c r="A2658" s="13" t="s">
        <v>1925</v>
      </c>
      <c r="B2658" s="14">
        <v>3.75</v>
      </c>
      <c r="C2658" s="11">
        <v>45703</v>
      </c>
      <c r="D2658" s="12">
        <v>6725000</v>
      </c>
      <c r="E2658" s="12">
        <v>6629700.9500000002</v>
      </c>
      <c r="F2658" s="12">
        <v>6646476.9500000002</v>
      </c>
    </row>
    <row r="2659" spans="1:6">
      <c r="A2659" s="13" t="s">
        <v>1926</v>
      </c>
      <c r="B2659" s="14">
        <v>3.05</v>
      </c>
      <c r="C2659" s="11">
        <v>45754</v>
      </c>
      <c r="D2659" s="12">
        <v>2795000</v>
      </c>
      <c r="E2659" s="12">
        <v>2740441.6</v>
      </c>
      <c r="F2659" s="12">
        <v>2738650.76</v>
      </c>
    </row>
    <row r="2660" spans="1:6">
      <c r="A2660" s="13" t="s">
        <v>1278</v>
      </c>
      <c r="B2660" s="14">
        <v>1.2</v>
      </c>
      <c r="C2660" s="11">
        <v>45580</v>
      </c>
      <c r="D2660" s="12">
        <v>2500000</v>
      </c>
      <c r="E2660" s="12">
        <v>2352600</v>
      </c>
      <c r="F2660" s="12">
        <v>2467449.75</v>
      </c>
    </row>
    <row r="2661" spans="1:6">
      <c r="A2661" s="13" t="s">
        <v>1927</v>
      </c>
      <c r="B2661" s="14">
        <v>5.7</v>
      </c>
      <c r="C2661" s="11">
        <v>45597</v>
      </c>
      <c r="D2661" s="12">
        <v>7981000</v>
      </c>
      <c r="E2661" s="12">
        <v>7978985.8700000001</v>
      </c>
      <c r="F2661" s="12">
        <v>7983758.3899999997</v>
      </c>
    </row>
    <row r="2662" spans="1:6">
      <c r="A2662" s="13" t="s">
        <v>1288</v>
      </c>
      <c r="B2662" s="14">
        <v>4.88</v>
      </c>
      <c r="C2662" s="11">
        <v>46563</v>
      </c>
      <c r="D2662" s="12">
        <v>1370000</v>
      </c>
      <c r="E2662" s="12">
        <v>1365465.3</v>
      </c>
      <c r="F2662" s="12">
        <v>1367208.46</v>
      </c>
    </row>
    <row r="2663" spans="1:6">
      <c r="A2663" s="13" t="s">
        <v>1928</v>
      </c>
      <c r="B2663" s="14">
        <v>5.13</v>
      </c>
      <c r="C2663" s="11">
        <v>45777</v>
      </c>
      <c r="D2663" s="12">
        <v>2825000</v>
      </c>
      <c r="E2663" s="12">
        <v>2823163.75</v>
      </c>
      <c r="F2663" s="12">
        <v>2819704.59</v>
      </c>
    </row>
    <row r="2664" spans="1:6">
      <c r="A2664" s="13" t="s">
        <v>1929</v>
      </c>
      <c r="B2664" s="14">
        <v>3.4</v>
      </c>
      <c r="C2664" s="11">
        <v>45741</v>
      </c>
      <c r="D2664" s="12">
        <v>4007000</v>
      </c>
      <c r="E2664" s="12">
        <v>3935632.37</v>
      </c>
      <c r="F2664" s="12">
        <v>3947740.8</v>
      </c>
    </row>
    <row r="2665" spans="1:6">
      <c r="A2665" s="13" t="s">
        <v>1301</v>
      </c>
      <c r="B2665" s="14">
        <v>0.77</v>
      </c>
      <c r="C2665" s="11">
        <v>45878</v>
      </c>
      <c r="D2665" s="12">
        <v>4000000</v>
      </c>
      <c r="E2665" s="12">
        <v>3770080</v>
      </c>
      <c r="F2665" s="12">
        <v>3978104.88</v>
      </c>
    </row>
    <row r="2666" spans="1:6">
      <c r="A2666" s="13" t="s">
        <v>1764</v>
      </c>
      <c r="B2666" s="14">
        <v>4</v>
      </c>
      <c r="C2666" s="11">
        <v>45762</v>
      </c>
      <c r="D2666" s="12">
        <v>4690000</v>
      </c>
      <c r="E2666" s="12">
        <v>4620791.5</v>
      </c>
      <c r="F2666" s="12">
        <v>4632250.76</v>
      </c>
    </row>
    <row r="2667" spans="1:6">
      <c r="A2667" s="13" t="s">
        <v>1930</v>
      </c>
      <c r="B2667" s="14">
        <v>2.19</v>
      </c>
      <c r="C2667" s="11">
        <v>46140</v>
      </c>
      <c r="D2667" s="12">
        <v>8487000</v>
      </c>
      <c r="E2667" s="12">
        <v>8169692.7199999997</v>
      </c>
      <c r="F2667" s="12">
        <v>8242101.0800000001</v>
      </c>
    </row>
    <row r="2668" spans="1:6">
      <c r="A2668" s="13" t="s">
        <v>620</v>
      </c>
      <c r="B2668" s="14">
        <v>6.13</v>
      </c>
      <c r="C2668" s="11">
        <v>45854</v>
      </c>
      <c r="D2668" s="12">
        <v>325000</v>
      </c>
      <c r="E2668" s="12">
        <v>326683.5</v>
      </c>
      <c r="F2668" s="12">
        <v>326521.33</v>
      </c>
    </row>
    <row r="2669" spans="1:6">
      <c r="A2669" s="13" t="s">
        <v>1931</v>
      </c>
      <c r="B2669" s="14">
        <v>5.68</v>
      </c>
      <c r="C2669" s="11">
        <v>45583</v>
      </c>
      <c r="D2669" s="12">
        <v>4725000</v>
      </c>
      <c r="E2669" s="12">
        <v>4725000</v>
      </c>
      <c r="F2669" s="12">
        <v>4725708.75</v>
      </c>
    </row>
    <row r="2670" spans="1:6">
      <c r="A2670" s="13" t="s">
        <v>1336</v>
      </c>
      <c r="B2670" s="14">
        <v>4.95</v>
      </c>
      <c r="C2670" s="11">
        <v>46051</v>
      </c>
      <c r="D2670" s="12">
        <v>3120000</v>
      </c>
      <c r="E2670" s="12">
        <v>3118596</v>
      </c>
      <c r="F2670" s="12">
        <v>3101765.28</v>
      </c>
    </row>
    <row r="2671" spans="1:6">
      <c r="A2671" s="13" t="s">
        <v>1932</v>
      </c>
      <c r="B2671" s="14">
        <v>6.05</v>
      </c>
      <c r="C2671" s="11">
        <v>45717</v>
      </c>
      <c r="D2671" s="12">
        <v>1250000</v>
      </c>
      <c r="E2671" s="12">
        <v>1250650</v>
      </c>
      <c r="F2671" s="12">
        <v>1252391.6399999999</v>
      </c>
    </row>
    <row r="2672" spans="1:6">
      <c r="A2672" s="13" t="s">
        <v>1933</v>
      </c>
      <c r="B2672" s="14">
        <v>2.95</v>
      </c>
      <c r="C2672" s="11">
        <v>45611</v>
      </c>
      <c r="D2672" s="12">
        <v>3500000</v>
      </c>
      <c r="E2672" s="12">
        <v>3377605</v>
      </c>
      <c r="F2672" s="12">
        <v>3463365.82</v>
      </c>
    </row>
    <row r="2673" spans="1:6">
      <c r="A2673" s="13" t="s">
        <v>1934</v>
      </c>
      <c r="B2673" s="14">
        <v>3.4</v>
      </c>
      <c r="C2673" s="11">
        <v>45481</v>
      </c>
      <c r="D2673" s="12">
        <v>4770000</v>
      </c>
      <c r="E2673" s="12">
        <v>4672934.6500000004</v>
      </c>
      <c r="F2673" s="12">
        <v>4767861.75</v>
      </c>
    </row>
    <row r="2674" spans="1:6">
      <c r="A2674" s="13" t="s">
        <v>1935</v>
      </c>
      <c r="B2674" s="14">
        <v>4.6500000000000004</v>
      </c>
      <c r="C2674" s="11">
        <v>46434</v>
      </c>
      <c r="D2674" s="12">
        <v>3130000</v>
      </c>
      <c r="E2674" s="12">
        <v>3128967.1</v>
      </c>
      <c r="F2674" s="12">
        <v>3105597.83</v>
      </c>
    </row>
    <row r="2675" spans="1:6">
      <c r="A2675" s="13" t="s">
        <v>171</v>
      </c>
      <c r="B2675" s="14">
        <v>4.6500000000000004</v>
      </c>
      <c r="C2675" s="11">
        <v>45796</v>
      </c>
      <c r="D2675" s="12">
        <v>3190000</v>
      </c>
      <c r="E2675" s="12">
        <v>3168020.9</v>
      </c>
      <c r="F2675" s="12">
        <v>3167640.97</v>
      </c>
    </row>
    <row r="2676" spans="1:6">
      <c r="A2676" s="13" t="s">
        <v>1673</v>
      </c>
      <c r="B2676" s="14">
        <v>4.75</v>
      </c>
      <c r="C2676" s="11">
        <v>46430</v>
      </c>
      <c r="D2676" s="12">
        <v>1560000</v>
      </c>
      <c r="E2676" s="12">
        <v>1550218.8</v>
      </c>
      <c r="F2676" s="12">
        <v>1547336.29</v>
      </c>
    </row>
    <row r="2677" spans="1:6">
      <c r="A2677" s="13" t="s">
        <v>1936</v>
      </c>
      <c r="B2677" s="14">
        <v>2.95</v>
      </c>
      <c r="C2677" s="11">
        <v>45711</v>
      </c>
      <c r="D2677" s="12">
        <v>3587000</v>
      </c>
      <c r="E2677" s="12">
        <v>3502696.85</v>
      </c>
      <c r="F2677" s="12">
        <v>3525935.59</v>
      </c>
    </row>
    <row r="2678" spans="1:6">
      <c r="A2678" s="13" t="s">
        <v>1937</v>
      </c>
      <c r="B2678" s="14">
        <v>6.38</v>
      </c>
      <c r="C2678" s="11">
        <v>45637</v>
      </c>
      <c r="D2678" s="12">
        <v>1845000</v>
      </c>
      <c r="E2678" s="12">
        <v>1850804.37</v>
      </c>
      <c r="F2678" s="12">
        <v>1849621.08</v>
      </c>
    </row>
    <row r="2679" spans="1:6">
      <c r="A2679" s="13" t="s">
        <v>1938</v>
      </c>
      <c r="B2679" s="14">
        <v>6.32</v>
      </c>
      <c r="C2679" s="11">
        <v>45744</v>
      </c>
      <c r="D2679" s="12">
        <v>2548000</v>
      </c>
      <c r="E2679" s="12">
        <v>2548921.5699999998</v>
      </c>
      <c r="F2679" s="12">
        <v>2560301.87</v>
      </c>
    </row>
    <row r="2680" spans="1:6">
      <c r="A2680" s="13" t="s">
        <v>1939</v>
      </c>
      <c r="B2680" s="14">
        <v>3.75</v>
      </c>
      <c r="C2680" s="11">
        <v>45551</v>
      </c>
      <c r="D2680" s="12">
        <v>3120000</v>
      </c>
      <c r="E2680" s="12">
        <v>3060813.6</v>
      </c>
      <c r="F2680" s="12">
        <v>3106443.44</v>
      </c>
    </row>
    <row r="2681" spans="1:6">
      <c r="A2681" s="13" t="s">
        <v>1940</v>
      </c>
      <c r="B2681" s="14">
        <v>6.24</v>
      </c>
      <c r="C2681" s="11">
        <v>45746</v>
      </c>
      <c r="D2681" s="12">
        <v>2101000</v>
      </c>
      <c r="E2681" s="12">
        <v>2101000</v>
      </c>
      <c r="F2681" s="12">
        <v>2112585.69</v>
      </c>
    </row>
    <row r="2682" spans="1:6">
      <c r="A2682" s="13" t="s">
        <v>1941</v>
      </c>
      <c r="B2682" s="14">
        <v>6.07</v>
      </c>
      <c r="C2682" s="11">
        <v>46465</v>
      </c>
      <c r="D2682" s="12">
        <v>2665000</v>
      </c>
      <c r="E2682" s="12">
        <v>2665000</v>
      </c>
      <c r="F2682" s="12">
        <v>2673894.52</v>
      </c>
    </row>
    <row r="2683" spans="1:6">
      <c r="A2683" s="13" t="s">
        <v>1942</v>
      </c>
      <c r="B2683" s="14">
        <v>5.89</v>
      </c>
      <c r="C2683" s="11">
        <v>45726</v>
      </c>
      <c r="D2683" s="12">
        <v>4950000</v>
      </c>
      <c r="E2683" s="12">
        <v>4951257.75</v>
      </c>
      <c r="F2683" s="12">
        <v>4959074.6900000004</v>
      </c>
    </row>
    <row r="2684" spans="1:6">
      <c r="A2684" s="13" t="s">
        <v>1943</v>
      </c>
      <c r="B2684" s="14">
        <v>2</v>
      </c>
      <c r="C2684" s="11">
        <v>45548</v>
      </c>
      <c r="D2684" s="12">
        <v>5145000</v>
      </c>
      <c r="E2684" s="12">
        <v>5023995.63</v>
      </c>
      <c r="F2684" s="12">
        <v>5106347.21</v>
      </c>
    </row>
    <row r="2685" spans="1:6">
      <c r="A2685" s="13" t="s">
        <v>1944</v>
      </c>
      <c r="B2685" s="14">
        <v>3.38</v>
      </c>
      <c r="C2685" s="11">
        <v>45566</v>
      </c>
      <c r="D2685" s="12">
        <v>1875000</v>
      </c>
      <c r="E2685" s="12">
        <v>1858406.25</v>
      </c>
      <c r="F2685" s="12">
        <v>1863092.33</v>
      </c>
    </row>
    <row r="2686" spans="1:6">
      <c r="A2686" s="13" t="s">
        <v>1945</v>
      </c>
      <c r="B2686" s="14">
        <v>3.5</v>
      </c>
      <c r="C2686" s="11">
        <v>45901</v>
      </c>
      <c r="D2686" s="12">
        <v>1571000</v>
      </c>
      <c r="E2686" s="12">
        <v>1530279.68</v>
      </c>
      <c r="F2686" s="12">
        <v>1537203.85</v>
      </c>
    </row>
    <row r="2687" spans="1:6">
      <c r="A2687" s="13" t="s">
        <v>1946</v>
      </c>
      <c r="B2687" s="14">
        <v>3.5</v>
      </c>
      <c r="C2687" s="11">
        <v>45731</v>
      </c>
      <c r="D2687" s="12">
        <v>4625000</v>
      </c>
      <c r="E2687" s="12">
        <v>4536325</v>
      </c>
      <c r="F2687" s="12">
        <v>4555306.2</v>
      </c>
    </row>
    <row r="2688" spans="1:6">
      <c r="A2688" s="13" t="s">
        <v>1410</v>
      </c>
      <c r="B2688" s="14">
        <v>2.35</v>
      </c>
      <c r="C2688" s="11">
        <v>45962</v>
      </c>
      <c r="D2688" s="12">
        <v>3820000</v>
      </c>
      <c r="E2688" s="12">
        <v>3774656.6</v>
      </c>
      <c r="F2688" s="12">
        <v>3773811.54</v>
      </c>
    </row>
    <row r="2689" spans="1:6">
      <c r="A2689" s="13" t="s">
        <v>1790</v>
      </c>
      <c r="B2689" s="14">
        <v>3.5</v>
      </c>
      <c r="C2689" s="11">
        <v>45762</v>
      </c>
      <c r="D2689" s="12">
        <v>3365000</v>
      </c>
      <c r="E2689" s="12">
        <v>3296017.5</v>
      </c>
      <c r="F2689" s="12">
        <v>3308323.1</v>
      </c>
    </row>
    <row r="2690" spans="1:6">
      <c r="A2690" s="13" t="s">
        <v>1418</v>
      </c>
      <c r="B2690" s="14">
        <v>1.22</v>
      </c>
      <c r="C2690" s="11">
        <v>45583</v>
      </c>
      <c r="D2690" s="12">
        <v>6888000</v>
      </c>
      <c r="E2690" s="12">
        <v>6654193.1900000004</v>
      </c>
      <c r="F2690" s="12">
        <v>6799320.5099999998</v>
      </c>
    </row>
    <row r="2691" spans="1:6">
      <c r="A2691" s="13" t="s">
        <v>1947</v>
      </c>
      <c r="B2691" s="14">
        <v>2.4</v>
      </c>
      <c r="C2691" s="11">
        <v>45503</v>
      </c>
      <c r="D2691" s="12">
        <v>5485000</v>
      </c>
      <c r="E2691" s="12">
        <v>5316049.4000000004</v>
      </c>
      <c r="F2691" s="12">
        <v>5469771.0599999996</v>
      </c>
    </row>
    <row r="2692" spans="1:6">
      <c r="A2692" s="13" t="s">
        <v>1948</v>
      </c>
      <c r="B2692" s="14">
        <v>3.38</v>
      </c>
      <c r="C2692" s="11">
        <v>45703</v>
      </c>
      <c r="D2692" s="12">
        <v>1899000</v>
      </c>
      <c r="E2692" s="12">
        <v>1864800.85</v>
      </c>
      <c r="F2692" s="12">
        <v>1872823.14</v>
      </c>
    </row>
    <row r="2693" spans="1:6">
      <c r="A2693" s="13" t="s">
        <v>1949</v>
      </c>
      <c r="B2693" s="14">
        <v>3.5</v>
      </c>
      <c r="C2693" s="11">
        <v>45597</v>
      </c>
      <c r="D2693" s="12">
        <v>2895000</v>
      </c>
      <c r="E2693" s="12">
        <v>2852530.3</v>
      </c>
      <c r="F2693" s="12">
        <v>2874180.69</v>
      </c>
    </row>
    <row r="2694" spans="1:6">
      <c r="A2694" s="13" t="s">
        <v>1950</v>
      </c>
      <c r="B2694" s="14">
        <v>6.16</v>
      </c>
      <c r="C2694" s="11">
        <v>46101</v>
      </c>
      <c r="D2694" s="12">
        <v>5789000</v>
      </c>
      <c r="E2694" s="12">
        <v>5803675.9000000004</v>
      </c>
      <c r="F2694" s="12">
        <v>5808914.1600000001</v>
      </c>
    </row>
    <row r="2695" spans="1:6">
      <c r="A2695" s="13" t="s">
        <v>195</v>
      </c>
      <c r="B2695" s="14">
        <v>2.19</v>
      </c>
      <c r="C2695" s="11">
        <v>46142</v>
      </c>
      <c r="D2695" s="12">
        <v>8500000</v>
      </c>
      <c r="E2695" s="12">
        <v>8172305</v>
      </c>
      <c r="F2695" s="12">
        <v>8253869.4100000001</v>
      </c>
    </row>
    <row r="2696" spans="1:6">
      <c r="A2696" s="13"/>
      <c r="B2696" s="14"/>
      <c r="C2696" s="11"/>
      <c r="D2696" s="12"/>
      <c r="E2696" s="12"/>
      <c r="F2696" s="12"/>
    </row>
    <row r="2697" spans="1:6">
      <c r="A2697" s="17" t="s">
        <v>493</v>
      </c>
      <c r="B2697" s="14"/>
      <c r="C2697" s="11"/>
      <c r="D2697" s="12"/>
      <c r="E2697" s="12"/>
      <c r="F2697" s="12"/>
    </row>
    <row r="2698" spans="1:6" ht="15">
      <c r="A2698" s="13" t="s">
        <v>494</v>
      </c>
      <c r="B2698" s="14">
        <v>5.17</v>
      </c>
      <c r="C2698" s="11"/>
      <c r="D2698" s="12">
        <v>13084310.34</v>
      </c>
      <c r="E2698" s="15">
        <v>13084310.34</v>
      </c>
      <c r="F2698" s="15">
        <v>13084310.34</v>
      </c>
    </row>
    <row r="2699" spans="1:6">
      <c r="A2699" s="13" t="s">
        <v>1951</v>
      </c>
      <c r="B2699" s="14"/>
      <c r="C2699" s="11"/>
      <c r="D2699" s="12"/>
      <c r="E2699" s="12">
        <v>315365674.50999999</v>
      </c>
      <c r="F2699" s="12">
        <v>317125608.44999999</v>
      </c>
    </row>
    <row r="2700" spans="1:6">
      <c r="A2700" s="13"/>
      <c r="B2700" s="14"/>
      <c r="C2700" s="11"/>
      <c r="D2700" s="12"/>
      <c r="E2700" s="12"/>
      <c r="F2700" s="12"/>
    </row>
    <row r="2701" spans="1:6">
      <c r="A2701" s="10" t="s">
        <v>1952</v>
      </c>
      <c r="B2701" s="14"/>
      <c r="C2701" s="11"/>
      <c r="D2701" s="12"/>
      <c r="E2701" s="12"/>
      <c r="F2701" s="12"/>
    </row>
    <row r="2702" spans="1:6">
      <c r="A2702" s="17" t="s">
        <v>1719</v>
      </c>
      <c r="B2702" s="14"/>
      <c r="C2702" s="11"/>
      <c r="D2702" s="12"/>
      <c r="E2702" s="12"/>
      <c r="F2702" s="12"/>
    </row>
    <row r="2703" spans="1:6">
      <c r="A2703" s="13" t="s">
        <v>1653</v>
      </c>
      <c r="B2703" s="14">
        <v>5.07</v>
      </c>
      <c r="C2703" s="11">
        <v>46492</v>
      </c>
      <c r="D2703" s="12">
        <v>3643555.17</v>
      </c>
      <c r="E2703" s="12">
        <v>3608969.86</v>
      </c>
      <c r="F2703" s="12">
        <v>3631879.76</v>
      </c>
    </row>
    <row r="2704" spans="1:6">
      <c r="A2704" s="13" t="s">
        <v>1953</v>
      </c>
      <c r="B2704" s="14">
        <v>3.39</v>
      </c>
      <c r="C2704" s="11">
        <v>46522</v>
      </c>
      <c r="D2704" s="12">
        <v>3500000</v>
      </c>
      <c r="E2704" s="12">
        <v>3396914.06</v>
      </c>
      <c r="F2704" s="12">
        <v>3437350</v>
      </c>
    </row>
    <row r="2705" spans="1:6">
      <c r="A2705" s="13" t="s">
        <v>1954</v>
      </c>
      <c r="B2705" s="14">
        <v>0.9</v>
      </c>
      <c r="C2705" s="11">
        <v>46341</v>
      </c>
      <c r="D2705" s="12">
        <v>1100000</v>
      </c>
      <c r="E2705" s="12">
        <v>1073746.0900000001</v>
      </c>
      <c r="F2705" s="12">
        <v>1080721.73</v>
      </c>
    </row>
    <row r="2706" spans="1:6">
      <c r="A2706" s="13" t="s">
        <v>1955</v>
      </c>
      <c r="B2706" s="14">
        <v>5.16</v>
      </c>
      <c r="C2706" s="11">
        <v>45986</v>
      </c>
      <c r="D2706" s="12">
        <v>682620.8</v>
      </c>
      <c r="E2706" s="12">
        <v>682604.56</v>
      </c>
      <c r="F2706" s="12">
        <v>681347.51</v>
      </c>
    </row>
    <row r="2707" spans="1:6">
      <c r="A2707" s="13" t="s">
        <v>1841</v>
      </c>
      <c r="B2707" s="14">
        <v>5.72</v>
      </c>
      <c r="C2707" s="11">
        <v>46139</v>
      </c>
      <c r="D2707" s="12">
        <v>2158130.58</v>
      </c>
      <c r="E2707" s="12">
        <v>2158033.04</v>
      </c>
      <c r="F2707" s="12">
        <v>2158436.17</v>
      </c>
    </row>
    <row r="2708" spans="1:6">
      <c r="A2708" s="13" t="s">
        <v>1956</v>
      </c>
      <c r="B2708" s="14">
        <v>1.04</v>
      </c>
      <c r="C2708" s="11">
        <v>46341</v>
      </c>
      <c r="D2708" s="12">
        <v>4000000</v>
      </c>
      <c r="E2708" s="12">
        <v>3765156.25</v>
      </c>
      <c r="F2708" s="12">
        <v>3931582</v>
      </c>
    </row>
    <row r="2709" spans="1:6">
      <c r="A2709" s="13" t="s">
        <v>1073</v>
      </c>
      <c r="B2709" s="14">
        <v>5.5</v>
      </c>
      <c r="C2709" s="11">
        <v>47164</v>
      </c>
      <c r="D2709" s="12">
        <v>1100000</v>
      </c>
      <c r="E2709" s="12">
        <v>1099961.3899999999</v>
      </c>
      <c r="F2709" s="12">
        <v>1105862.3400000001</v>
      </c>
    </row>
    <row r="2710" spans="1:6">
      <c r="A2710" s="13" t="s">
        <v>1845</v>
      </c>
      <c r="B2710" s="14">
        <v>5.72</v>
      </c>
      <c r="C2710" s="11">
        <v>46342</v>
      </c>
      <c r="D2710" s="12">
        <v>1064440.75</v>
      </c>
      <c r="E2710" s="12">
        <v>1064402.6399999999</v>
      </c>
      <c r="F2710" s="12">
        <v>1064373.48</v>
      </c>
    </row>
    <row r="2711" spans="1:6">
      <c r="A2711" s="13" t="s">
        <v>1957</v>
      </c>
      <c r="B2711" s="14">
        <v>0.54</v>
      </c>
      <c r="C2711" s="11">
        <v>47191</v>
      </c>
      <c r="D2711" s="12">
        <v>197526.25</v>
      </c>
      <c r="E2711" s="12">
        <v>197494.12</v>
      </c>
      <c r="F2711" s="12">
        <v>194141.38</v>
      </c>
    </row>
    <row r="2712" spans="1:6">
      <c r="A2712" s="13" t="s">
        <v>1083</v>
      </c>
      <c r="B2712" s="14">
        <v>5.49</v>
      </c>
      <c r="C2712" s="11">
        <v>46736</v>
      </c>
      <c r="D2712" s="12">
        <v>4500000</v>
      </c>
      <c r="E2712" s="12">
        <v>4499600.4000000004</v>
      </c>
      <c r="F2712" s="12">
        <v>4512999.5999999996</v>
      </c>
    </row>
    <row r="2713" spans="1:6">
      <c r="A2713" s="13" t="s">
        <v>1084</v>
      </c>
      <c r="B2713" s="14">
        <v>5.39</v>
      </c>
      <c r="C2713" s="11">
        <v>11039</v>
      </c>
      <c r="D2713" s="12">
        <v>1000000</v>
      </c>
      <c r="E2713" s="12">
        <v>999976</v>
      </c>
      <c r="F2713" s="12">
        <v>1002127.6</v>
      </c>
    </row>
    <row r="2714" spans="1:6">
      <c r="A2714" s="13" t="s">
        <v>1847</v>
      </c>
      <c r="B2714" s="14">
        <v>5.5</v>
      </c>
      <c r="C2714" s="11">
        <v>46619</v>
      </c>
      <c r="D2714" s="12">
        <v>2850000</v>
      </c>
      <c r="E2714" s="12">
        <v>2849696.48</v>
      </c>
      <c r="F2714" s="12">
        <v>2851369.43</v>
      </c>
    </row>
    <row r="2715" spans="1:6">
      <c r="A2715" s="13" t="s">
        <v>1958</v>
      </c>
      <c r="B2715" s="14">
        <v>0.51</v>
      </c>
      <c r="C2715" s="11">
        <v>46249</v>
      </c>
      <c r="D2715" s="12">
        <v>2626883.14</v>
      </c>
      <c r="E2715" s="12">
        <v>2411704.4700000002</v>
      </c>
      <c r="F2715" s="12">
        <v>2577601.7599999998</v>
      </c>
    </row>
    <row r="2716" spans="1:6">
      <c r="A2716" s="13" t="s">
        <v>1089</v>
      </c>
      <c r="B2716" s="14">
        <v>5.68</v>
      </c>
      <c r="C2716" s="11">
        <v>46280</v>
      </c>
      <c r="D2716" s="12">
        <v>583864.93000000005</v>
      </c>
      <c r="E2716" s="12">
        <v>583811.98</v>
      </c>
      <c r="F2716" s="12">
        <v>583826.80000000005</v>
      </c>
    </row>
    <row r="2717" spans="1:6">
      <c r="A2717" s="13" t="s">
        <v>500</v>
      </c>
      <c r="B2717" s="14">
        <v>5.39</v>
      </c>
      <c r="C2717" s="11">
        <v>46588</v>
      </c>
      <c r="D2717" s="12">
        <v>400000</v>
      </c>
      <c r="E2717" s="12">
        <v>399976.76</v>
      </c>
      <c r="F2717" s="12">
        <v>400926</v>
      </c>
    </row>
    <row r="2718" spans="1:6">
      <c r="A2718" s="13" t="s">
        <v>847</v>
      </c>
      <c r="B2718" s="14">
        <v>4.47</v>
      </c>
      <c r="C2718" s="11">
        <v>46799</v>
      </c>
      <c r="D2718" s="12">
        <v>1306000</v>
      </c>
      <c r="E2718" s="12">
        <v>1294929.6100000001</v>
      </c>
      <c r="F2718" s="12">
        <v>1291588.1599999999</v>
      </c>
    </row>
    <row r="2719" spans="1:6">
      <c r="A2719" s="13" t="s">
        <v>847</v>
      </c>
      <c r="B2719" s="14">
        <v>5.89</v>
      </c>
      <c r="C2719" s="11">
        <v>46342</v>
      </c>
      <c r="D2719" s="12">
        <v>617026.30000000005</v>
      </c>
      <c r="E2719" s="12">
        <v>616967.51</v>
      </c>
      <c r="F2719" s="12">
        <v>617826.34</v>
      </c>
    </row>
    <row r="2720" spans="1:6">
      <c r="A2720" s="13" t="s">
        <v>847</v>
      </c>
      <c r="B2720" s="14">
        <v>5.0999999999999996</v>
      </c>
      <c r="C2720" s="11">
        <v>47193</v>
      </c>
      <c r="D2720" s="12">
        <v>2800000</v>
      </c>
      <c r="E2720" s="12">
        <v>2799458.2</v>
      </c>
      <c r="F2720" s="12">
        <v>2799510.56</v>
      </c>
    </row>
    <row r="2721" spans="1:6">
      <c r="A2721" s="13" t="s">
        <v>1959</v>
      </c>
      <c r="B2721" s="14">
        <v>5.22</v>
      </c>
      <c r="C2721" s="11">
        <v>45951</v>
      </c>
      <c r="D2721" s="12">
        <v>299345.38</v>
      </c>
      <c r="E2721" s="12">
        <v>299327.39</v>
      </c>
      <c r="F2721" s="12">
        <v>299052.56</v>
      </c>
    </row>
    <row r="2722" spans="1:6">
      <c r="A2722" s="13" t="s">
        <v>1960</v>
      </c>
      <c r="B2722" s="14">
        <v>0.88</v>
      </c>
      <c r="C2722" s="11">
        <v>46043</v>
      </c>
      <c r="D2722" s="12">
        <v>799150.75</v>
      </c>
      <c r="E2722" s="12">
        <v>767746.63</v>
      </c>
      <c r="F2722" s="12">
        <v>782890.51</v>
      </c>
    </row>
    <row r="2723" spans="1:6">
      <c r="A2723" s="13" t="s">
        <v>1092</v>
      </c>
      <c r="B2723" s="14">
        <v>5.87</v>
      </c>
      <c r="C2723" s="11">
        <v>46195</v>
      </c>
      <c r="D2723" s="12">
        <v>493133.18</v>
      </c>
      <c r="E2723" s="12">
        <v>493095.06</v>
      </c>
      <c r="F2723" s="12">
        <v>493940.78</v>
      </c>
    </row>
    <row r="2724" spans="1:6">
      <c r="A2724" s="13" t="s">
        <v>1961</v>
      </c>
      <c r="B2724" s="14">
        <v>2.2200000000000002</v>
      </c>
      <c r="C2724" s="11">
        <v>46310</v>
      </c>
      <c r="D2724" s="12">
        <v>314271.53999999998</v>
      </c>
      <c r="E2724" s="12">
        <v>304818.84000000003</v>
      </c>
      <c r="F2724" s="12">
        <v>308575.27</v>
      </c>
    </row>
    <row r="2725" spans="1:6">
      <c r="A2725" s="13" t="s">
        <v>1096</v>
      </c>
      <c r="B2725" s="14">
        <v>5.41</v>
      </c>
      <c r="C2725" s="11">
        <v>46524</v>
      </c>
      <c r="D2725" s="12">
        <v>1100000</v>
      </c>
      <c r="E2725" s="12">
        <v>1099969.42</v>
      </c>
      <c r="F2725" s="12">
        <v>1102396.3500000001</v>
      </c>
    </row>
    <row r="2726" spans="1:6">
      <c r="A2726" s="13" t="s">
        <v>1962</v>
      </c>
      <c r="B2726" s="14">
        <v>0.46</v>
      </c>
      <c r="C2726" s="11">
        <v>46188</v>
      </c>
      <c r="D2726" s="12">
        <v>1236073.49</v>
      </c>
      <c r="E2726" s="12">
        <v>1181367.58</v>
      </c>
      <c r="F2726" s="12">
        <v>1213245.93</v>
      </c>
    </row>
    <row r="2727" spans="1:6">
      <c r="A2727" s="13" t="s">
        <v>1963</v>
      </c>
      <c r="B2727" s="14">
        <v>5.92</v>
      </c>
      <c r="C2727" s="11">
        <v>46342</v>
      </c>
      <c r="D2727" s="12">
        <v>381828.29</v>
      </c>
      <c r="E2727" s="12">
        <v>384736.75</v>
      </c>
      <c r="F2727" s="12">
        <v>382376.86</v>
      </c>
    </row>
    <row r="2728" spans="1:6">
      <c r="A2728" s="13" t="s">
        <v>1964</v>
      </c>
      <c r="B2728" s="14">
        <v>5.0599999999999996</v>
      </c>
      <c r="C2728" s="11">
        <v>46524</v>
      </c>
      <c r="D2728" s="12">
        <v>1500000</v>
      </c>
      <c r="E2728" s="12">
        <v>1499833.5</v>
      </c>
      <c r="F2728" s="12">
        <v>1494837.75</v>
      </c>
    </row>
    <row r="2729" spans="1:6">
      <c r="A2729" s="13" t="s">
        <v>1965</v>
      </c>
      <c r="B2729" s="14">
        <v>5.1100000000000003</v>
      </c>
      <c r="C2729" s="11">
        <v>46310</v>
      </c>
      <c r="D2729" s="12">
        <v>1000000</v>
      </c>
      <c r="E2729" s="12">
        <v>999962.9</v>
      </c>
      <c r="F2729" s="12">
        <v>996545</v>
      </c>
    </row>
    <row r="2730" spans="1:6">
      <c r="A2730" s="13" t="s">
        <v>1966</v>
      </c>
      <c r="B2730" s="14">
        <v>5.69</v>
      </c>
      <c r="C2730" s="11">
        <v>46218</v>
      </c>
      <c r="D2730" s="12">
        <v>1250000</v>
      </c>
      <c r="E2730" s="12">
        <v>1249898.8799999999</v>
      </c>
      <c r="F2730" s="12">
        <v>1250141.25</v>
      </c>
    </row>
    <row r="2731" spans="1:6">
      <c r="A2731" s="13" t="s">
        <v>1114</v>
      </c>
      <c r="B2731" s="14">
        <v>5.54</v>
      </c>
      <c r="C2731" s="11">
        <v>12159</v>
      </c>
      <c r="D2731" s="12">
        <v>2000000</v>
      </c>
      <c r="E2731" s="12">
        <v>1999800</v>
      </c>
      <c r="F2731" s="12">
        <v>2001363</v>
      </c>
    </row>
    <row r="2732" spans="1:6">
      <c r="A2732" s="13" t="s">
        <v>1967</v>
      </c>
      <c r="B2732" s="14">
        <v>5.85</v>
      </c>
      <c r="C2732" s="11">
        <v>46251</v>
      </c>
      <c r="D2732" s="12">
        <v>1740846.97</v>
      </c>
      <c r="E2732" s="12">
        <v>1749415.2</v>
      </c>
      <c r="F2732" s="12">
        <v>1742077.92</v>
      </c>
    </row>
    <row r="2733" spans="1:6">
      <c r="A2733" s="13" t="s">
        <v>1117</v>
      </c>
      <c r="B2733" s="14">
        <v>0.47</v>
      </c>
      <c r="C2733" s="11">
        <v>12159</v>
      </c>
      <c r="D2733" s="12">
        <v>94476.479999999996</v>
      </c>
      <c r="E2733" s="12">
        <v>94464.99</v>
      </c>
      <c r="F2733" s="12">
        <v>93300.88</v>
      </c>
    </row>
    <row r="2734" spans="1:6">
      <c r="A2734" s="13" t="s">
        <v>1123</v>
      </c>
      <c r="B2734" s="14">
        <v>6.1</v>
      </c>
      <c r="C2734" s="11">
        <v>47231</v>
      </c>
      <c r="D2734" s="12">
        <v>1877668.66</v>
      </c>
      <c r="E2734" s="12">
        <v>1877564.64</v>
      </c>
      <c r="F2734" s="12">
        <v>1880469.39</v>
      </c>
    </row>
    <row r="2735" spans="1:6">
      <c r="A2735" s="13" t="s">
        <v>1130</v>
      </c>
      <c r="B2735" s="14">
        <v>5.74</v>
      </c>
      <c r="C2735" s="11">
        <v>46376</v>
      </c>
      <c r="D2735" s="12">
        <v>1800000</v>
      </c>
      <c r="E2735" s="12">
        <v>1799883.18</v>
      </c>
      <c r="F2735" s="12">
        <v>1804769.1</v>
      </c>
    </row>
    <row r="2736" spans="1:6">
      <c r="A2736" s="13" t="s">
        <v>1131</v>
      </c>
      <c r="B2736" s="14">
        <v>0.48</v>
      </c>
      <c r="C2736" s="11">
        <v>46527</v>
      </c>
      <c r="D2736" s="12">
        <v>166850.82999999999</v>
      </c>
      <c r="E2736" s="12">
        <v>161291.31</v>
      </c>
      <c r="F2736" s="12">
        <v>164813.28</v>
      </c>
    </row>
    <row r="2737" spans="1:6">
      <c r="A2737" s="13" t="s">
        <v>1135</v>
      </c>
      <c r="B2737" s="14">
        <v>4.38</v>
      </c>
      <c r="C2737" s="11">
        <v>45945</v>
      </c>
      <c r="D2737" s="12">
        <v>998372.5</v>
      </c>
      <c r="E2737" s="12">
        <v>985424.86</v>
      </c>
      <c r="F2737" s="12">
        <v>995613.1</v>
      </c>
    </row>
    <row r="2738" spans="1:6">
      <c r="A2738" s="13" t="s">
        <v>1135</v>
      </c>
      <c r="B2738" s="14">
        <v>5.05</v>
      </c>
      <c r="C2738" s="11">
        <v>46037</v>
      </c>
      <c r="D2738" s="12">
        <v>1000000</v>
      </c>
      <c r="E2738" s="12">
        <v>999860.6</v>
      </c>
      <c r="F2738" s="12">
        <v>997781.2</v>
      </c>
    </row>
    <row r="2739" spans="1:6">
      <c r="A2739" s="13" t="s">
        <v>1876</v>
      </c>
      <c r="B2739" s="14">
        <v>5.61</v>
      </c>
      <c r="C2739" s="11">
        <v>46218</v>
      </c>
      <c r="D2739" s="12">
        <v>1582674.93</v>
      </c>
      <c r="E2739" s="12">
        <v>1582593.27</v>
      </c>
      <c r="F2739" s="12">
        <v>1582075.89</v>
      </c>
    </row>
    <row r="2740" spans="1:6">
      <c r="A2740" s="13" t="s">
        <v>1968</v>
      </c>
      <c r="B2740" s="14">
        <v>6.07</v>
      </c>
      <c r="C2740" s="11">
        <v>46275</v>
      </c>
      <c r="D2740" s="12">
        <v>1686250</v>
      </c>
      <c r="E2740" s="12">
        <v>1686187.43</v>
      </c>
      <c r="F2740" s="12">
        <v>1689448.16</v>
      </c>
    </row>
    <row r="2741" spans="1:6">
      <c r="A2741" s="13" t="s">
        <v>1658</v>
      </c>
      <c r="B2741" s="14">
        <v>5.42</v>
      </c>
      <c r="C2741" s="11">
        <v>46378</v>
      </c>
      <c r="D2741" s="12">
        <v>943990.02</v>
      </c>
      <c r="E2741" s="12">
        <v>943918.07999999996</v>
      </c>
      <c r="F2741" s="12">
        <v>943364.25</v>
      </c>
    </row>
    <row r="2742" spans="1:6">
      <c r="A2742" s="13" t="s">
        <v>1141</v>
      </c>
      <c r="B2742" s="14">
        <v>5.56</v>
      </c>
      <c r="C2742" s="11">
        <v>46713</v>
      </c>
      <c r="D2742" s="12">
        <v>1600000</v>
      </c>
      <c r="E2742" s="12">
        <v>1599767.36</v>
      </c>
      <c r="F2742" s="12">
        <v>1605315.2</v>
      </c>
    </row>
    <row r="2743" spans="1:6">
      <c r="A2743" s="13" t="s">
        <v>1546</v>
      </c>
      <c r="B2743" s="14">
        <v>5.05</v>
      </c>
      <c r="C2743" s="11">
        <v>47381</v>
      </c>
      <c r="D2743" s="12">
        <v>1600000</v>
      </c>
      <c r="E2743" s="12">
        <v>1599795.84</v>
      </c>
      <c r="F2743" s="12">
        <v>1596563.52</v>
      </c>
    </row>
    <row r="2744" spans="1:6">
      <c r="A2744" s="13" t="s">
        <v>1969</v>
      </c>
      <c r="B2744" s="14">
        <v>5.54</v>
      </c>
      <c r="C2744" s="11">
        <v>46377</v>
      </c>
      <c r="D2744" s="12">
        <v>3250000</v>
      </c>
      <c r="E2744" s="12">
        <v>3249979.53</v>
      </c>
      <c r="F2744" s="12">
        <v>3247435.1</v>
      </c>
    </row>
    <row r="2745" spans="1:6">
      <c r="A2745" s="13" t="s">
        <v>1148</v>
      </c>
      <c r="B2745" s="14">
        <v>6.51</v>
      </c>
      <c r="C2745" s="11">
        <v>46497</v>
      </c>
      <c r="D2745" s="12">
        <v>2000000</v>
      </c>
      <c r="E2745" s="12">
        <v>1999724.8</v>
      </c>
      <c r="F2745" s="12">
        <v>2022555</v>
      </c>
    </row>
    <row r="2746" spans="1:6">
      <c r="A2746" s="13" t="s">
        <v>1970</v>
      </c>
      <c r="B2746" s="14">
        <v>5.89</v>
      </c>
      <c r="C2746" s="11">
        <v>46195</v>
      </c>
      <c r="D2746" s="12">
        <v>1000000</v>
      </c>
      <c r="E2746" s="12">
        <v>999933.8</v>
      </c>
      <c r="F2746" s="12">
        <v>1002138.4</v>
      </c>
    </row>
    <row r="2747" spans="1:6">
      <c r="A2747" s="13" t="s">
        <v>1548</v>
      </c>
      <c r="B2747" s="14">
        <v>0.26</v>
      </c>
      <c r="C2747" s="11">
        <v>45978</v>
      </c>
      <c r="D2747" s="12">
        <v>170917.83</v>
      </c>
      <c r="E2747" s="12">
        <v>164648.60999999999</v>
      </c>
      <c r="F2747" s="12">
        <v>169192.59</v>
      </c>
    </row>
    <row r="2748" spans="1:6">
      <c r="A2748" s="13" t="s">
        <v>1971</v>
      </c>
      <c r="B2748" s="14">
        <v>0.71</v>
      </c>
      <c r="C2748" s="11">
        <v>46127</v>
      </c>
      <c r="D2748" s="12">
        <v>499569.37</v>
      </c>
      <c r="E2748" s="12">
        <v>480308.63</v>
      </c>
      <c r="F2748" s="12">
        <v>489572.74</v>
      </c>
    </row>
    <row r="2749" spans="1:6">
      <c r="A2749" s="13" t="s">
        <v>1972</v>
      </c>
      <c r="B2749" s="14">
        <v>2.93</v>
      </c>
      <c r="C2749" s="11">
        <v>46280</v>
      </c>
      <c r="D2749" s="12">
        <v>524000.79</v>
      </c>
      <c r="E2749" s="12">
        <v>507482.48</v>
      </c>
      <c r="F2749" s="12">
        <v>515933.38</v>
      </c>
    </row>
    <row r="2750" spans="1:6">
      <c r="A2750" s="13" t="s">
        <v>861</v>
      </c>
      <c r="B2750" s="14">
        <v>5.33</v>
      </c>
      <c r="C2750" s="11">
        <v>47134</v>
      </c>
      <c r="D2750" s="12">
        <v>800000</v>
      </c>
      <c r="E2750" s="12">
        <v>799885.92</v>
      </c>
      <c r="F2750" s="12">
        <v>803164.88</v>
      </c>
    </row>
    <row r="2751" spans="1:6">
      <c r="A2751" s="13" t="s">
        <v>1884</v>
      </c>
      <c r="B2751" s="14">
        <v>5.83</v>
      </c>
      <c r="C2751" s="11">
        <v>46218</v>
      </c>
      <c r="D2751" s="12">
        <v>372075.49</v>
      </c>
      <c r="E2751" s="12">
        <v>372049.71</v>
      </c>
      <c r="F2751" s="12">
        <v>372279.16</v>
      </c>
    </row>
    <row r="2752" spans="1:6">
      <c r="A2752" s="13" t="s">
        <v>1159</v>
      </c>
      <c r="B2752" s="14">
        <v>5.87</v>
      </c>
      <c r="C2752" s="11">
        <v>46042</v>
      </c>
      <c r="D2752" s="12">
        <v>708003.56</v>
      </c>
      <c r="E2752" s="12">
        <v>707940.27</v>
      </c>
      <c r="F2752" s="12">
        <v>708499.16</v>
      </c>
    </row>
    <row r="2753" spans="1:6">
      <c r="A2753" s="13" t="s">
        <v>1973</v>
      </c>
      <c r="B2753" s="14">
        <v>5.72</v>
      </c>
      <c r="C2753" s="11">
        <v>46468</v>
      </c>
      <c r="D2753" s="12">
        <v>2053359.19</v>
      </c>
      <c r="E2753" s="12">
        <v>2053239.48</v>
      </c>
      <c r="F2753" s="12">
        <v>2055224.67</v>
      </c>
    </row>
    <row r="2754" spans="1:6">
      <c r="A2754" s="13" t="s">
        <v>1974</v>
      </c>
      <c r="B2754" s="14">
        <v>5.5</v>
      </c>
      <c r="C2754" s="11">
        <v>46377</v>
      </c>
      <c r="D2754" s="12">
        <v>1021396.25</v>
      </c>
      <c r="E2754" s="12">
        <v>1021346.61</v>
      </c>
      <c r="F2754" s="12">
        <v>1020797.1</v>
      </c>
    </row>
    <row r="2755" spans="1:6">
      <c r="A2755" s="13" t="s">
        <v>1975</v>
      </c>
      <c r="B2755" s="14">
        <v>5.73</v>
      </c>
      <c r="C2755" s="11">
        <v>47350</v>
      </c>
      <c r="D2755" s="12">
        <v>189206.24</v>
      </c>
      <c r="E2755" s="12">
        <v>189206.24</v>
      </c>
      <c r="F2755" s="12">
        <v>189143.86</v>
      </c>
    </row>
    <row r="2756" spans="1:6">
      <c r="A2756" s="13" t="s">
        <v>1163</v>
      </c>
      <c r="B2756" s="14">
        <v>5.26</v>
      </c>
      <c r="C2756" s="11">
        <v>46675</v>
      </c>
      <c r="D2756" s="12">
        <v>1000000</v>
      </c>
      <c r="E2756" s="12">
        <v>999915.6</v>
      </c>
      <c r="F2756" s="12">
        <v>1001284.2</v>
      </c>
    </row>
    <row r="2757" spans="1:6">
      <c r="A2757" s="13" t="s">
        <v>1889</v>
      </c>
      <c r="B2757" s="14">
        <v>5.25</v>
      </c>
      <c r="C2757" s="11">
        <v>46342</v>
      </c>
      <c r="D2757" s="12">
        <v>844540.11</v>
      </c>
      <c r="E2757" s="12">
        <v>844468.41</v>
      </c>
      <c r="F2757" s="12">
        <v>843482.91</v>
      </c>
    </row>
    <row r="2758" spans="1:6">
      <c r="A2758" s="13" t="s">
        <v>1890</v>
      </c>
      <c r="B2758" s="14">
        <v>5.51</v>
      </c>
      <c r="C2758" s="11">
        <v>46097</v>
      </c>
      <c r="D2758" s="12">
        <v>90978.2</v>
      </c>
      <c r="E2758" s="12">
        <v>90972.53</v>
      </c>
      <c r="F2758" s="12">
        <v>90974.89</v>
      </c>
    </row>
    <row r="2759" spans="1:6">
      <c r="A2759" s="13" t="s">
        <v>521</v>
      </c>
      <c r="B2759" s="14">
        <v>4.83</v>
      </c>
      <c r="C2759" s="11">
        <v>46888</v>
      </c>
      <c r="D2759" s="12">
        <v>1000000</v>
      </c>
      <c r="E2759" s="12">
        <v>984648.44</v>
      </c>
      <c r="F2759" s="12">
        <v>994166.2</v>
      </c>
    </row>
    <row r="2760" spans="1:6">
      <c r="A2760" s="13" t="s">
        <v>521</v>
      </c>
      <c r="B2760" s="14">
        <v>5.18</v>
      </c>
      <c r="C2760" s="11">
        <v>46218</v>
      </c>
      <c r="D2760" s="12">
        <v>345648.03</v>
      </c>
      <c r="E2760" s="12">
        <v>345645.19</v>
      </c>
      <c r="F2760" s="12">
        <v>345182.65</v>
      </c>
    </row>
    <row r="2761" spans="1:6">
      <c r="A2761" s="13" t="s">
        <v>1976</v>
      </c>
      <c r="B2761" s="14">
        <v>0.53</v>
      </c>
      <c r="C2761" s="11">
        <v>46461</v>
      </c>
      <c r="D2761" s="12">
        <v>417049.97</v>
      </c>
      <c r="E2761" s="12">
        <v>403398.1</v>
      </c>
      <c r="F2761" s="12">
        <v>413632.83</v>
      </c>
    </row>
    <row r="2762" spans="1:6">
      <c r="A2762" s="13"/>
      <c r="B2762" s="14"/>
      <c r="C2762" s="11"/>
      <c r="D2762" s="12"/>
      <c r="E2762" s="12"/>
      <c r="F2762" s="12"/>
    </row>
    <row r="2763" spans="1:6">
      <c r="A2763" s="17" t="s">
        <v>1977</v>
      </c>
      <c r="B2763" s="14"/>
      <c r="C2763" s="11"/>
      <c r="D2763" s="12"/>
      <c r="E2763" s="12"/>
      <c r="F2763" s="12"/>
    </row>
    <row r="2764" spans="1:6">
      <c r="A2764" s="13" t="s">
        <v>1978</v>
      </c>
      <c r="B2764" s="14">
        <v>0</v>
      </c>
      <c r="C2764" s="11">
        <v>45559</v>
      </c>
      <c r="D2764" s="12">
        <v>5000000</v>
      </c>
      <c r="E2764" s="12">
        <v>4934000</v>
      </c>
      <c r="F2764" s="12">
        <v>4934256.6500000004</v>
      </c>
    </row>
    <row r="2765" spans="1:6">
      <c r="A2765" s="13" t="s">
        <v>1979</v>
      </c>
      <c r="B2765" s="14">
        <v>0</v>
      </c>
      <c r="C2765" s="11">
        <v>45504</v>
      </c>
      <c r="D2765" s="12">
        <v>3500000</v>
      </c>
      <c r="E2765" s="12">
        <v>3475916.11</v>
      </c>
      <c r="F2765" s="12">
        <v>3482155.25</v>
      </c>
    </row>
    <row r="2766" spans="1:6">
      <c r="A2766" s="13" t="s">
        <v>1980</v>
      </c>
      <c r="B2766" s="14">
        <v>0</v>
      </c>
      <c r="C2766" s="11">
        <v>45530</v>
      </c>
      <c r="D2766" s="12">
        <v>5000000</v>
      </c>
      <c r="E2766" s="12">
        <v>4953416.67</v>
      </c>
      <c r="F2766" s="12">
        <v>4955221.2</v>
      </c>
    </row>
    <row r="2767" spans="1:6">
      <c r="A2767" s="13" t="s">
        <v>1981</v>
      </c>
      <c r="B2767" s="14">
        <v>0</v>
      </c>
      <c r="C2767" s="11">
        <v>45502</v>
      </c>
      <c r="D2767" s="12">
        <v>1260000</v>
      </c>
      <c r="E2767" s="12">
        <v>1247225.7</v>
      </c>
      <c r="F2767" s="12">
        <v>1253966.68</v>
      </c>
    </row>
    <row r="2768" spans="1:6">
      <c r="A2768" s="13" t="s">
        <v>1982</v>
      </c>
      <c r="B2768" s="14">
        <v>0</v>
      </c>
      <c r="C2768" s="11">
        <v>45523</v>
      </c>
      <c r="D2768" s="12">
        <v>5000000</v>
      </c>
      <c r="E2768" s="12">
        <v>4959050</v>
      </c>
      <c r="F2768" s="12">
        <v>4959738.5</v>
      </c>
    </row>
    <row r="2769" spans="1:6">
      <c r="A2769" s="13" t="s">
        <v>1983</v>
      </c>
      <c r="B2769" s="14">
        <v>0</v>
      </c>
      <c r="C2769" s="11">
        <v>45504</v>
      </c>
      <c r="D2769" s="12">
        <v>605000</v>
      </c>
      <c r="E2769" s="12">
        <v>598634.73</v>
      </c>
      <c r="F2769" s="12">
        <v>601849.41</v>
      </c>
    </row>
    <row r="2770" spans="1:6">
      <c r="A2770" s="13" t="s">
        <v>1984</v>
      </c>
      <c r="B2770" s="14">
        <v>0</v>
      </c>
      <c r="C2770" s="11">
        <v>45497</v>
      </c>
      <c r="D2770" s="12">
        <v>1200000</v>
      </c>
      <c r="E2770" s="12">
        <v>1188877.67</v>
      </c>
      <c r="F2770" s="12">
        <v>1195275.32</v>
      </c>
    </row>
    <row r="2771" spans="1:6">
      <c r="A2771" s="13" t="s">
        <v>1984</v>
      </c>
      <c r="B2771" s="14">
        <v>0</v>
      </c>
      <c r="C2771" s="11">
        <v>45502</v>
      </c>
      <c r="D2771" s="12">
        <v>2000000</v>
      </c>
      <c r="E2771" s="12">
        <v>1982888.89</v>
      </c>
      <c r="F2771" s="12">
        <v>1990596.66</v>
      </c>
    </row>
    <row r="2772" spans="1:6">
      <c r="A2772" s="13" t="s">
        <v>1985</v>
      </c>
      <c r="B2772" s="14">
        <v>0</v>
      </c>
      <c r="C2772" s="11">
        <v>45581</v>
      </c>
      <c r="D2772" s="12">
        <v>3000000</v>
      </c>
      <c r="E2772" s="12">
        <v>2918260</v>
      </c>
      <c r="F2772" s="12">
        <v>2950649.73</v>
      </c>
    </row>
    <row r="2773" spans="1:6">
      <c r="A2773" s="13" t="s">
        <v>1986</v>
      </c>
      <c r="B2773" s="14">
        <v>0</v>
      </c>
      <c r="C2773" s="11">
        <v>45551</v>
      </c>
      <c r="D2773" s="12">
        <v>6850000</v>
      </c>
      <c r="E2773" s="12">
        <v>6617305.5</v>
      </c>
      <c r="F2773" s="12">
        <v>6766404.6600000001</v>
      </c>
    </row>
    <row r="2774" spans="1:6">
      <c r="A2774" s="13" t="s">
        <v>1987</v>
      </c>
      <c r="B2774" s="14">
        <v>0</v>
      </c>
      <c r="C2774" s="11">
        <v>45512</v>
      </c>
      <c r="D2774" s="12">
        <v>4500000</v>
      </c>
      <c r="E2774" s="12">
        <v>4464873.75</v>
      </c>
      <c r="F2774" s="12">
        <v>4471621.16</v>
      </c>
    </row>
    <row r="2775" spans="1:6">
      <c r="A2775" s="13" t="s">
        <v>1988</v>
      </c>
      <c r="B2775" s="14">
        <v>0</v>
      </c>
      <c r="C2775" s="11">
        <v>45510</v>
      </c>
      <c r="D2775" s="12">
        <v>6500000</v>
      </c>
      <c r="E2775" s="12">
        <v>6391608.8899999997</v>
      </c>
      <c r="F2775" s="12">
        <v>6462235.5199999996</v>
      </c>
    </row>
    <row r="2776" spans="1:6">
      <c r="A2776" s="13" t="s">
        <v>1989</v>
      </c>
      <c r="B2776" s="14">
        <v>0</v>
      </c>
      <c r="C2776" s="11">
        <v>45492</v>
      </c>
      <c r="D2776" s="12">
        <v>2500000</v>
      </c>
      <c r="E2776" s="12">
        <v>2482398.61</v>
      </c>
      <c r="F2776" s="12">
        <v>2491966.0499999998</v>
      </c>
    </row>
    <row r="2777" spans="1:6">
      <c r="A2777" s="13"/>
      <c r="B2777" s="14"/>
      <c r="C2777" s="11"/>
      <c r="D2777" s="12"/>
      <c r="E2777" s="12"/>
      <c r="F2777" s="12"/>
    </row>
    <row r="2778" spans="1:6">
      <c r="A2778" s="17" t="s">
        <v>112</v>
      </c>
      <c r="B2778" s="14"/>
      <c r="C2778" s="11"/>
      <c r="D2778" s="12"/>
      <c r="E2778" s="12"/>
      <c r="F2778" s="12"/>
    </row>
    <row r="2779" spans="1:6">
      <c r="A2779" s="13" t="s">
        <v>1990</v>
      </c>
      <c r="B2779" s="14">
        <v>4.3499999999999996</v>
      </c>
      <c r="C2779" s="11">
        <v>45959</v>
      </c>
      <c r="D2779" s="12">
        <v>2400000</v>
      </c>
      <c r="E2779" s="12">
        <v>2344704</v>
      </c>
      <c r="F2779" s="12">
        <v>2396901.41</v>
      </c>
    </row>
    <row r="2780" spans="1:6">
      <c r="A2780" s="13" t="s">
        <v>1991</v>
      </c>
      <c r="B2780" s="14">
        <v>5.8</v>
      </c>
      <c r="C2780" s="11">
        <v>45933</v>
      </c>
      <c r="D2780" s="12">
        <v>3500000</v>
      </c>
      <c r="E2780" s="12">
        <v>3496745</v>
      </c>
      <c r="F2780" s="12">
        <v>3517358.04</v>
      </c>
    </row>
    <row r="2781" spans="1:6">
      <c r="A2781" s="13" t="s">
        <v>876</v>
      </c>
      <c r="B2781" s="14">
        <v>5.05</v>
      </c>
      <c r="C2781" s="11">
        <v>46482</v>
      </c>
      <c r="D2781" s="12">
        <v>1900000</v>
      </c>
      <c r="E2781" s="12">
        <v>1897853</v>
      </c>
      <c r="F2781" s="12">
        <v>1898402.56</v>
      </c>
    </row>
    <row r="2782" spans="1:6">
      <c r="A2782" s="13" t="s">
        <v>880</v>
      </c>
      <c r="B2782" s="14">
        <v>5.52</v>
      </c>
      <c r="C2782" s="11">
        <v>46471</v>
      </c>
      <c r="D2782" s="12">
        <v>5000000</v>
      </c>
      <c r="E2782" s="12">
        <v>5000000</v>
      </c>
      <c r="F2782" s="12">
        <v>5011923.3</v>
      </c>
    </row>
    <row r="2783" spans="1:6">
      <c r="A2783" s="13" t="s">
        <v>1992</v>
      </c>
      <c r="B2783" s="14">
        <v>5.38</v>
      </c>
      <c r="C2783" s="11">
        <v>45841</v>
      </c>
      <c r="D2783" s="12">
        <v>1500000</v>
      </c>
      <c r="E2783" s="12">
        <v>1500000</v>
      </c>
      <c r="F2783" s="12">
        <v>1500052.4</v>
      </c>
    </row>
    <row r="2784" spans="1:6">
      <c r="A2784" s="13" t="s">
        <v>1993</v>
      </c>
      <c r="B2784" s="14">
        <v>4.25</v>
      </c>
      <c r="C2784" s="11">
        <v>45549</v>
      </c>
      <c r="D2784" s="12">
        <v>3700000</v>
      </c>
      <c r="E2784" s="12">
        <v>3697669</v>
      </c>
      <c r="F2784" s="12">
        <v>3686470.8</v>
      </c>
    </row>
    <row r="2785" spans="1:6">
      <c r="A2785" s="13" t="s">
        <v>1994</v>
      </c>
      <c r="B2785" s="14">
        <v>5.65</v>
      </c>
      <c r="C2785" s="11">
        <v>45887</v>
      </c>
      <c r="D2785" s="12">
        <v>3200000</v>
      </c>
      <c r="E2785" s="12">
        <v>3200000</v>
      </c>
      <c r="F2785" s="12">
        <v>3209861.5</v>
      </c>
    </row>
    <row r="2786" spans="1:6">
      <c r="A2786" s="13" t="s">
        <v>1995</v>
      </c>
      <c r="B2786" s="14">
        <v>5.15</v>
      </c>
      <c r="C2786" s="11">
        <v>46164</v>
      </c>
      <c r="D2786" s="12">
        <v>3750000</v>
      </c>
      <c r="E2786" s="12">
        <v>3750000</v>
      </c>
      <c r="F2786" s="12">
        <v>3743796.3</v>
      </c>
    </row>
    <row r="2787" spans="1:6">
      <c r="A2787" s="13" t="s">
        <v>1912</v>
      </c>
      <c r="B2787" s="14">
        <v>4.95</v>
      </c>
      <c r="C2787" s="11">
        <v>46073</v>
      </c>
      <c r="D2787" s="12">
        <v>4000000</v>
      </c>
      <c r="E2787" s="12">
        <v>3997920</v>
      </c>
      <c r="F2787" s="12">
        <v>3986836.24</v>
      </c>
    </row>
    <row r="2788" spans="1:6">
      <c r="A2788" s="13" t="s">
        <v>1577</v>
      </c>
      <c r="B2788" s="14">
        <v>5.5</v>
      </c>
      <c r="C2788" s="11">
        <v>45912</v>
      </c>
      <c r="D2788" s="12">
        <v>1500000</v>
      </c>
      <c r="E2788" s="12">
        <v>1500000</v>
      </c>
      <c r="F2788" s="12">
        <v>1505269.25</v>
      </c>
    </row>
    <row r="2789" spans="1:6">
      <c r="A2789" s="13" t="s">
        <v>1996</v>
      </c>
      <c r="B2789" s="14">
        <v>3.88</v>
      </c>
      <c r="C2789" s="11">
        <v>45526</v>
      </c>
      <c r="D2789" s="12">
        <v>3500000</v>
      </c>
      <c r="E2789" s="12">
        <v>3498390</v>
      </c>
      <c r="F2789" s="12">
        <v>3492471.78</v>
      </c>
    </row>
    <row r="2790" spans="1:6">
      <c r="A2790" s="13" t="s">
        <v>1996</v>
      </c>
      <c r="B2790" s="14">
        <v>5.5</v>
      </c>
      <c r="C2790" s="11">
        <v>45856</v>
      </c>
      <c r="D2790" s="12">
        <v>670000</v>
      </c>
      <c r="E2790" s="12">
        <v>669564.5</v>
      </c>
      <c r="F2790" s="12">
        <v>670912.53</v>
      </c>
    </row>
    <row r="2791" spans="1:6">
      <c r="A2791" s="13" t="s">
        <v>1997</v>
      </c>
      <c r="B2791" s="14">
        <v>2.95</v>
      </c>
      <c r="C2791" s="11">
        <v>45756</v>
      </c>
      <c r="D2791" s="12">
        <v>3500000</v>
      </c>
      <c r="E2791" s="12">
        <v>3386845</v>
      </c>
      <c r="F2791" s="12">
        <v>3430213.15</v>
      </c>
    </row>
    <row r="2792" spans="1:6">
      <c r="A2792" s="13" t="s">
        <v>1998</v>
      </c>
      <c r="B2792" s="14">
        <v>4.25</v>
      </c>
      <c r="C2792" s="11">
        <v>45555</v>
      </c>
      <c r="D2792" s="12">
        <v>1125000</v>
      </c>
      <c r="E2792" s="12">
        <v>1123953.75</v>
      </c>
      <c r="F2792" s="12">
        <v>1120719.21</v>
      </c>
    </row>
    <row r="2793" spans="1:6">
      <c r="A2793" s="13" t="s">
        <v>1592</v>
      </c>
      <c r="B2793" s="14">
        <v>5.28</v>
      </c>
      <c r="C2793" s="11">
        <v>46464</v>
      </c>
      <c r="D2793" s="12">
        <v>3000000</v>
      </c>
      <c r="E2793" s="12">
        <v>3000000</v>
      </c>
      <c r="F2793" s="12">
        <v>2990162.1</v>
      </c>
    </row>
    <row r="2794" spans="1:6">
      <c r="A2794" s="13" t="s">
        <v>1999</v>
      </c>
      <c r="B2794" s="14">
        <v>5.48</v>
      </c>
      <c r="C2794" s="11">
        <v>45854</v>
      </c>
      <c r="D2794" s="12">
        <v>2480000</v>
      </c>
      <c r="E2794" s="12">
        <v>2480000</v>
      </c>
      <c r="F2794" s="12">
        <v>2483884.8199999998</v>
      </c>
    </row>
    <row r="2795" spans="1:6">
      <c r="A2795" s="13" t="s">
        <v>1767</v>
      </c>
      <c r="B2795" s="14">
        <v>5.2</v>
      </c>
      <c r="C2795" s="11">
        <v>45790</v>
      </c>
      <c r="D2795" s="12">
        <v>2110000</v>
      </c>
      <c r="E2795" s="12">
        <v>2109789</v>
      </c>
      <c r="F2795" s="12">
        <v>2106104.0099999998</v>
      </c>
    </row>
    <row r="2796" spans="1:6">
      <c r="A2796" s="13" t="s">
        <v>2000</v>
      </c>
      <c r="B2796" s="14">
        <v>3.9</v>
      </c>
      <c r="C2796" s="11">
        <v>45859</v>
      </c>
      <c r="D2796" s="12">
        <v>1232000</v>
      </c>
      <c r="E2796" s="12">
        <v>1187192.1599999999</v>
      </c>
      <c r="F2796" s="12">
        <v>1212021.58</v>
      </c>
    </row>
    <row r="2797" spans="1:6">
      <c r="A2797" s="13" t="s">
        <v>1673</v>
      </c>
      <c r="B2797" s="14">
        <v>4.75</v>
      </c>
      <c r="C2797" s="11">
        <v>46430</v>
      </c>
      <c r="D2797" s="12">
        <v>2500000</v>
      </c>
      <c r="E2797" s="12">
        <v>2484325</v>
      </c>
      <c r="F2797" s="12">
        <v>2479705.6</v>
      </c>
    </row>
    <row r="2798" spans="1:6">
      <c r="A2798" s="13" t="s">
        <v>2001</v>
      </c>
      <c r="B2798" s="14">
        <v>0.75</v>
      </c>
      <c r="C2798" s="11">
        <v>45527</v>
      </c>
      <c r="D2798" s="12">
        <v>3500000</v>
      </c>
      <c r="E2798" s="12">
        <v>3299345</v>
      </c>
      <c r="F2798" s="12">
        <v>3474231.78</v>
      </c>
    </row>
    <row r="2799" spans="1:6">
      <c r="A2799" s="13" t="s">
        <v>2002</v>
      </c>
      <c r="B2799" s="14">
        <v>5.05</v>
      </c>
      <c r="C2799" s="11">
        <v>46114</v>
      </c>
      <c r="D2799" s="12">
        <v>2900000</v>
      </c>
      <c r="E2799" s="12">
        <v>2898753</v>
      </c>
      <c r="F2799" s="12">
        <v>2890266.01</v>
      </c>
    </row>
    <row r="2800" spans="1:6">
      <c r="A2800" s="13" t="s">
        <v>2003</v>
      </c>
      <c r="B2800" s="14">
        <v>5.3</v>
      </c>
      <c r="C2800" s="11">
        <v>45880</v>
      </c>
      <c r="D2800" s="12">
        <v>1400000</v>
      </c>
      <c r="E2800" s="12">
        <v>1399916</v>
      </c>
      <c r="F2800" s="12">
        <v>1398047.03</v>
      </c>
    </row>
    <row r="2801" spans="1:6">
      <c r="A2801" s="13" t="s">
        <v>1610</v>
      </c>
      <c r="B2801" s="14">
        <v>6.25</v>
      </c>
      <c r="C2801" s="11">
        <v>45964</v>
      </c>
      <c r="D2801" s="12">
        <v>2400000</v>
      </c>
      <c r="E2801" s="12">
        <v>2398272</v>
      </c>
      <c r="F2801" s="12">
        <v>2418016.2999999998</v>
      </c>
    </row>
    <row r="2802" spans="1:6">
      <c r="A2802" s="13" t="s">
        <v>1679</v>
      </c>
      <c r="B2802" s="14">
        <v>5.6</v>
      </c>
      <c r="C2802" s="11">
        <v>46122</v>
      </c>
      <c r="D2802" s="12">
        <v>4000000</v>
      </c>
      <c r="E2802" s="12">
        <v>3997040</v>
      </c>
      <c r="F2802" s="12">
        <v>3990840.56</v>
      </c>
    </row>
    <row r="2803" spans="1:6">
      <c r="A2803" s="13" t="s">
        <v>1680</v>
      </c>
      <c r="B2803" s="14">
        <v>4.88</v>
      </c>
      <c r="C2803" s="11">
        <v>46474</v>
      </c>
      <c r="D2803" s="12">
        <v>1600000</v>
      </c>
      <c r="E2803" s="12">
        <v>1592288</v>
      </c>
      <c r="F2803" s="12">
        <v>1583697.9199999999</v>
      </c>
    </row>
    <row r="2804" spans="1:6">
      <c r="A2804" s="13" t="s">
        <v>2004</v>
      </c>
      <c r="B2804" s="14">
        <v>5.15</v>
      </c>
      <c r="C2804" s="11">
        <v>45807</v>
      </c>
      <c r="D2804" s="12">
        <v>510000</v>
      </c>
      <c r="E2804" s="12">
        <v>509806.2</v>
      </c>
      <c r="F2804" s="12">
        <v>508752.7</v>
      </c>
    </row>
    <row r="2805" spans="1:6">
      <c r="A2805" s="13" t="s">
        <v>1377</v>
      </c>
      <c r="B2805" s="14">
        <v>5.3</v>
      </c>
      <c r="C2805" s="11">
        <v>46096</v>
      </c>
      <c r="D2805" s="12">
        <v>1100000</v>
      </c>
      <c r="E2805" s="12">
        <v>1099813</v>
      </c>
      <c r="F2805" s="12">
        <v>1099633.1000000001</v>
      </c>
    </row>
    <row r="2806" spans="1:6">
      <c r="A2806" s="13" t="s">
        <v>1682</v>
      </c>
      <c r="B2806" s="14">
        <v>5.07</v>
      </c>
      <c r="C2806" s="11">
        <v>46471</v>
      </c>
      <c r="D2806" s="12">
        <v>2250000</v>
      </c>
      <c r="E2806" s="12">
        <v>2249752.5</v>
      </c>
      <c r="F2806" s="12">
        <v>2253449.84</v>
      </c>
    </row>
    <row r="2807" spans="1:6">
      <c r="A2807" s="13" t="s">
        <v>2005</v>
      </c>
      <c r="B2807" s="14">
        <v>0.65</v>
      </c>
      <c r="C2807" s="11">
        <v>45544</v>
      </c>
      <c r="D2807" s="12">
        <v>3000000</v>
      </c>
      <c r="E2807" s="12">
        <v>2779560</v>
      </c>
      <c r="F2807" s="12">
        <v>2971259.79</v>
      </c>
    </row>
    <row r="2808" spans="1:6">
      <c r="A2808" s="13" t="s">
        <v>2006</v>
      </c>
      <c r="B2808" s="14">
        <v>5.4</v>
      </c>
      <c r="C2808" s="11">
        <v>46101</v>
      </c>
      <c r="D2808" s="12">
        <v>2600000</v>
      </c>
      <c r="E2808" s="12">
        <v>2597868</v>
      </c>
      <c r="F2808" s="12">
        <v>2593347.2200000002</v>
      </c>
    </row>
    <row r="2809" spans="1:6">
      <c r="A2809" s="13" t="s">
        <v>2007</v>
      </c>
      <c r="B2809" s="14">
        <v>3.88</v>
      </c>
      <c r="C2809" s="11">
        <v>45488</v>
      </c>
      <c r="D2809" s="12">
        <v>2000000</v>
      </c>
      <c r="E2809" s="12">
        <v>1957380</v>
      </c>
      <c r="F2809" s="12">
        <v>1998542.24</v>
      </c>
    </row>
    <row r="2810" spans="1:6">
      <c r="A2810" s="13" t="s">
        <v>2008</v>
      </c>
      <c r="B2810" s="14">
        <v>1.4</v>
      </c>
      <c r="C2810" s="11">
        <v>45917</v>
      </c>
      <c r="D2810" s="12">
        <v>4000000</v>
      </c>
      <c r="E2810" s="12">
        <v>3695000</v>
      </c>
      <c r="F2810" s="12">
        <v>3815727.16</v>
      </c>
    </row>
    <row r="2811" spans="1:6">
      <c r="A2811" s="13" t="s">
        <v>815</v>
      </c>
      <c r="B2811" s="14">
        <v>4.99</v>
      </c>
      <c r="C2811" s="11">
        <v>46464</v>
      </c>
      <c r="D2811" s="12">
        <v>2500000</v>
      </c>
      <c r="E2811" s="12">
        <v>2500000</v>
      </c>
      <c r="F2811" s="12">
        <v>2496976.65</v>
      </c>
    </row>
    <row r="2812" spans="1:6">
      <c r="A2812" s="13" t="s">
        <v>2009</v>
      </c>
      <c r="B2812" s="14">
        <v>4.4000000000000004</v>
      </c>
      <c r="C2812" s="11">
        <v>45555</v>
      </c>
      <c r="D2812" s="12">
        <v>3200000</v>
      </c>
      <c r="E2812" s="12">
        <v>3199872</v>
      </c>
      <c r="F2812" s="12">
        <v>3190701.31</v>
      </c>
    </row>
    <row r="2813" spans="1:6">
      <c r="A2813" s="13" t="s">
        <v>1627</v>
      </c>
      <c r="B2813" s="14">
        <v>5.55</v>
      </c>
      <c r="C2813" s="11">
        <v>45870</v>
      </c>
      <c r="D2813" s="12">
        <v>1850000</v>
      </c>
      <c r="E2813" s="12">
        <v>1848668</v>
      </c>
      <c r="F2813" s="12">
        <v>1852531.02</v>
      </c>
    </row>
    <row r="2814" spans="1:6">
      <c r="A2814" s="13" t="s">
        <v>1627</v>
      </c>
      <c r="B2814" s="14">
        <v>4.8099999999999996</v>
      </c>
      <c r="C2814" s="11">
        <v>46037</v>
      </c>
      <c r="D2814" s="12">
        <v>1900000</v>
      </c>
      <c r="E2814" s="12">
        <v>1900000</v>
      </c>
      <c r="F2814" s="12">
        <v>1887782.54</v>
      </c>
    </row>
    <row r="2815" spans="1:6">
      <c r="A2815" s="13"/>
      <c r="B2815" s="14"/>
      <c r="C2815" s="11"/>
      <c r="D2815" s="12"/>
      <c r="E2815" s="12"/>
      <c r="F2815" s="12"/>
    </row>
    <row r="2816" spans="1:6">
      <c r="A2816" s="17" t="s">
        <v>486</v>
      </c>
      <c r="B2816" s="14"/>
      <c r="C2816" s="11"/>
      <c r="D2816" s="12"/>
      <c r="E2816" s="12"/>
      <c r="F2816" s="12"/>
    </row>
    <row r="2817" spans="1:6">
      <c r="A2817" s="13" t="s">
        <v>487</v>
      </c>
      <c r="B2817" s="14">
        <v>4</v>
      </c>
      <c r="C2817" s="11">
        <v>46402</v>
      </c>
      <c r="D2817" s="12">
        <v>8700000</v>
      </c>
      <c r="E2817" s="12">
        <v>8668469.5</v>
      </c>
      <c r="F2817" s="12">
        <v>8573578.1300000008</v>
      </c>
    </row>
    <row r="2818" spans="1:6">
      <c r="A2818" s="13" t="s">
        <v>487</v>
      </c>
      <c r="B2818" s="14">
        <v>4.25</v>
      </c>
      <c r="C2818" s="11">
        <v>46053</v>
      </c>
      <c r="D2818" s="12">
        <v>20300000</v>
      </c>
      <c r="E2818" s="12">
        <v>20236171.879999999</v>
      </c>
      <c r="F2818" s="12">
        <v>20104929.59</v>
      </c>
    </row>
    <row r="2819" spans="1:6">
      <c r="A2819" s="13" t="s">
        <v>487</v>
      </c>
      <c r="B2819" s="14">
        <v>4.63</v>
      </c>
      <c r="C2819" s="11">
        <v>46081</v>
      </c>
      <c r="D2819" s="12">
        <v>8000000</v>
      </c>
      <c r="E2819" s="12">
        <v>8002343.75</v>
      </c>
      <c r="F2819" s="12">
        <v>7971250</v>
      </c>
    </row>
    <row r="2820" spans="1:6">
      <c r="A2820" s="13" t="s">
        <v>487</v>
      </c>
      <c r="B2820" s="14">
        <v>4.88</v>
      </c>
      <c r="C2820" s="11">
        <v>46142</v>
      </c>
      <c r="D2820" s="12">
        <v>3000000</v>
      </c>
      <c r="E2820" s="12">
        <v>3006679.69</v>
      </c>
      <c r="F2820" s="12">
        <v>3004453.14</v>
      </c>
    </row>
    <row r="2821" spans="1:6">
      <c r="A2821" s="13" t="s">
        <v>1716</v>
      </c>
      <c r="B2821" s="14">
        <v>4.88</v>
      </c>
      <c r="C2821" s="11">
        <v>46173</v>
      </c>
      <c r="D2821" s="12">
        <v>5200000</v>
      </c>
      <c r="E2821" s="12">
        <v>5215585.9400000004</v>
      </c>
      <c r="F2821" s="12">
        <v>5210562.5</v>
      </c>
    </row>
    <row r="2822" spans="1:6">
      <c r="A2822" s="13" t="s">
        <v>2010</v>
      </c>
      <c r="B2822" s="14">
        <v>4.25</v>
      </c>
      <c r="C2822" s="11">
        <v>46022</v>
      </c>
      <c r="D2822" s="12">
        <v>9600000</v>
      </c>
      <c r="E2822" s="12">
        <v>9587250</v>
      </c>
      <c r="F2822" s="12">
        <v>9508125.0199999996</v>
      </c>
    </row>
    <row r="2823" spans="1:6">
      <c r="A2823" s="13"/>
      <c r="B2823" s="14"/>
      <c r="C2823" s="11"/>
      <c r="D2823" s="12"/>
      <c r="E2823" s="12"/>
      <c r="F2823" s="12"/>
    </row>
    <row r="2824" spans="1:6">
      <c r="A2824" s="17" t="s">
        <v>493</v>
      </c>
      <c r="B2824" s="14"/>
      <c r="C2824" s="11"/>
      <c r="D2824" s="12"/>
      <c r="E2824" s="12"/>
      <c r="F2824" s="12"/>
    </row>
    <row r="2825" spans="1:6" ht="15.75" customHeight="1">
      <c r="A2825" s="13" t="s">
        <v>494</v>
      </c>
      <c r="B2825" s="14">
        <v>5.17</v>
      </c>
      <c r="C2825" s="11"/>
      <c r="D2825" s="12">
        <v>620128.49</v>
      </c>
      <c r="E2825" s="15">
        <v>620128.49</v>
      </c>
      <c r="F2825" s="15">
        <v>620128.49</v>
      </c>
    </row>
    <row r="2826" spans="1:6">
      <c r="A2826" s="13" t="s">
        <v>2011</v>
      </c>
      <c r="B2826" s="14"/>
      <c r="C2826" s="11"/>
      <c r="D2826" s="12"/>
      <c r="E2826" s="12">
        <v>266878291.38999999</v>
      </c>
      <c r="F2826" s="12">
        <v>268004920.87</v>
      </c>
    </row>
    <row r="2827" spans="1:6">
      <c r="A2827" s="13"/>
      <c r="B2827" s="14"/>
      <c r="C2827" s="11"/>
      <c r="D2827" s="12"/>
      <c r="E2827" s="12"/>
      <c r="F2827" s="12"/>
    </row>
    <row r="2828" spans="1:6">
      <c r="A2828" s="10" t="s">
        <v>2012</v>
      </c>
      <c r="B2828" s="14"/>
      <c r="C2828" s="11"/>
      <c r="D2828" s="12"/>
      <c r="E2828" s="12"/>
      <c r="F2828" s="12"/>
    </row>
    <row r="2829" spans="1:6">
      <c r="A2829" s="17" t="s">
        <v>1719</v>
      </c>
      <c r="B2829" s="14"/>
      <c r="C2829" s="11"/>
      <c r="D2829" s="12"/>
      <c r="E2829" s="12"/>
      <c r="F2829" s="12"/>
    </row>
    <row r="2830" spans="1:6">
      <c r="A2830" s="13" t="s">
        <v>1840</v>
      </c>
      <c r="B2830" s="14">
        <v>5.76</v>
      </c>
      <c r="C2830" s="11">
        <v>46341</v>
      </c>
      <c r="D2830" s="12">
        <v>1857605.45</v>
      </c>
      <c r="E2830" s="12">
        <v>1857484.9</v>
      </c>
      <c r="F2830" s="12">
        <v>1858452.33</v>
      </c>
    </row>
    <row r="2831" spans="1:6">
      <c r="A2831" s="13" t="s">
        <v>1653</v>
      </c>
      <c r="B2831" s="14">
        <v>5.07</v>
      </c>
      <c r="C2831" s="11">
        <v>46492</v>
      </c>
      <c r="D2831" s="12">
        <v>4869899.1399999997</v>
      </c>
      <c r="E2831" s="12">
        <v>4823673.1500000004</v>
      </c>
      <c r="F2831" s="12">
        <v>4854294.04</v>
      </c>
    </row>
    <row r="2832" spans="1:6">
      <c r="A2832" s="13" t="s">
        <v>1653</v>
      </c>
      <c r="B2832" s="14">
        <v>5.32</v>
      </c>
      <c r="C2832" s="11">
        <v>46402</v>
      </c>
      <c r="D2832" s="12">
        <v>3392000</v>
      </c>
      <c r="E2832" s="12">
        <v>3391703.88</v>
      </c>
      <c r="F2832" s="12">
        <v>3386395.74</v>
      </c>
    </row>
    <row r="2833" spans="1:6">
      <c r="A2833" s="13" t="s">
        <v>1953</v>
      </c>
      <c r="B2833" s="14">
        <v>3.39</v>
      </c>
      <c r="C2833" s="11">
        <v>46522</v>
      </c>
      <c r="D2833" s="12">
        <v>3956000</v>
      </c>
      <c r="E2833" s="12">
        <v>3872862.19</v>
      </c>
      <c r="F2833" s="12">
        <v>3885187.6</v>
      </c>
    </row>
    <row r="2834" spans="1:6">
      <c r="A2834" s="13" t="s">
        <v>2013</v>
      </c>
      <c r="B2834" s="14">
        <v>5.0999999999999996</v>
      </c>
      <c r="C2834" s="11">
        <v>46230</v>
      </c>
      <c r="D2834" s="12">
        <v>1229000</v>
      </c>
      <c r="E2834" s="12">
        <v>1228974.81</v>
      </c>
      <c r="F2834" s="12">
        <v>1225539.75</v>
      </c>
    </row>
    <row r="2835" spans="1:6">
      <c r="A2835" s="13" t="s">
        <v>1841</v>
      </c>
      <c r="B2835" s="14">
        <v>5.72</v>
      </c>
      <c r="C2835" s="11">
        <v>46139</v>
      </c>
      <c r="D2835" s="12">
        <v>543729</v>
      </c>
      <c r="E2835" s="12">
        <v>543704.43000000005</v>
      </c>
      <c r="F2835" s="12">
        <v>543805.99</v>
      </c>
    </row>
    <row r="2836" spans="1:6">
      <c r="A2836" s="13" t="s">
        <v>2014</v>
      </c>
      <c r="B2836" s="14">
        <v>5.57</v>
      </c>
      <c r="C2836" s="11">
        <v>46371</v>
      </c>
      <c r="D2836" s="12">
        <v>1713000</v>
      </c>
      <c r="E2836" s="12">
        <v>1712863.82</v>
      </c>
      <c r="F2836" s="12">
        <v>1713804.08</v>
      </c>
    </row>
    <row r="2837" spans="1:6">
      <c r="A2837" s="13" t="s">
        <v>2015</v>
      </c>
      <c r="B2837" s="14">
        <v>0.77</v>
      </c>
      <c r="C2837" s="11">
        <v>46280</v>
      </c>
      <c r="D2837" s="12">
        <v>1166650.05</v>
      </c>
      <c r="E2837" s="12">
        <v>1121624.6499999999</v>
      </c>
      <c r="F2837" s="12">
        <v>1138959.96</v>
      </c>
    </row>
    <row r="2838" spans="1:6">
      <c r="A2838" s="13" t="s">
        <v>2016</v>
      </c>
      <c r="B2838" s="14">
        <v>3.17</v>
      </c>
      <c r="C2838" s="11">
        <v>46492</v>
      </c>
      <c r="D2838" s="12">
        <v>3889504.26</v>
      </c>
      <c r="E2838" s="12">
        <v>3750484.86</v>
      </c>
      <c r="F2838" s="12">
        <v>3819114.35</v>
      </c>
    </row>
    <row r="2839" spans="1:6">
      <c r="A2839" s="13" t="s">
        <v>1844</v>
      </c>
      <c r="B2839" s="14">
        <v>5.2</v>
      </c>
      <c r="C2839" s="11">
        <v>46157</v>
      </c>
      <c r="D2839" s="12">
        <v>712234.5</v>
      </c>
      <c r="E2839" s="12">
        <v>712226.39</v>
      </c>
      <c r="F2839" s="12">
        <v>711280.03</v>
      </c>
    </row>
    <row r="2840" spans="1:6">
      <c r="A2840" s="13" t="s">
        <v>2017</v>
      </c>
      <c r="B2840" s="14">
        <v>1.47</v>
      </c>
      <c r="C2840" s="11">
        <v>46371</v>
      </c>
      <c r="D2840" s="12">
        <v>1820270.45</v>
      </c>
      <c r="E2840" s="12">
        <v>1744899.88</v>
      </c>
      <c r="F2840" s="12">
        <v>1772591.2</v>
      </c>
    </row>
    <row r="2841" spans="1:6">
      <c r="A2841" s="13" t="s">
        <v>2018</v>
      </c>
      <c r="B2841" s="14">
        <v>0.56000000000000005</v>
      </c>
      <c r="C2841" s="11">
        <v>46280</v>
      </c>
      <c r="D2841" s="12">
        <v>2175916.2999999998</v>
      </c>
      <c r="E2841" s="12">
        <v>2032696.81</v>
      </c>
      <c r="F2841" s="12">
        <v>2118511.2799999998</v>
      </c>
    </row>
    <row r="2842" spans="1:6">
      <c r="A2842" s="13" t="s">
        <v>2019</v>
      </c>
      <c r="B2842" s="14">
        <v>5.23</v>
      </c>
      <c r="C2842" s="11">
        <v>46037</v>
      </c>
      <c r="D2842" s="12">
        <v>203222.83</v>
      </c>
      <c r="E2842" s="12">
        <v>203203.12</v>
      </c>
      <c r="F2842" s="12">
        <v>203145.85</v>
      </c>
    </row>
    <row r="2843" spans="1:6">
      <c r="A2843" s="13" t="s">
        <v>2020</v>
      </c>
      <c r="B2843" s="14">
        <v>0.81</v>
      </c>
      <c r="C2843" s="11">
        <v>46371</v>
      </c>
      <c r="D2843" s="12">
        <v>1070178.45</v>
      </c>
      <c r="E2843" s="12">
        <v>1034770.59</v>
      </c>
      <c r="F2843" s="12">
        <v>1042250.86</v>
      </c>
    </row>
    <row r="2844" spans="1:6">
      <c r="A2844" s="13" t="s">
        <v>1080</v>
      </c>
      <c r="B2844" s="14">
        <v>2.94</v>
      </c>
      <c r="C2844" s="11">
        <v>46583</v>
      </c>
      <c r="D2844" s="12">
        <v>1478196.48</v>
      </c>
      <c r="E2844" s="12">
        <v>1444937.07</v>
      </c>
      <c r="F2844" s="12">
        <v>1446592.05</v>
      </c>
    </row>
    <row r="2845" spans="1:6">
      <c r="A2845" s="13" t="s">
        <v>1081</v>
      </c>
      <c r="B2845" s="14">
        <v>3.89</v>
      </c>
      <c r="C2845" s="11">
        <v>46615</v>
      </c>
      <c r="D2845" s="12">
        <v>4345793.6900000004</v>
      </c>
      <c r="E2845" s="12">
        <v>4272288.66</v>
      </c>
      <c r="F2845" s="12">
        <v>4275231.47</v>
      </c>
    </row>
    <row r="2846" spans="1:6">
      <c r="A2846" s="13" t="s">
        <v>1538</v>
      </c>
      <c r="B2846" s="14">
        <v>5.19</v>
      </c>
      <c r="C2846" s="11">
        <v>46583</v>
      </c>
      <c r="D2846" s="12">
        <v>1911000</v>
      </c>
      <c r="E2846" s="12">
        <v>1910864.13</v>
      </c>
      <c r="F2846" s="12">
        <v>1904992.39</v>
      </c>
    </row>
    <row r="2847" spans="1:6">
      <c r="A2847" s="13" t="s">
        <v>1655</v>
      </c>
      <c r="B2847" s="14">
        <v>5.76</v>
      </c>
      <c r="C2847" s="11">
        <v>47413</v>
      </c>
      <c r="D2847" s="12">
        <v>976679.72</v>
      </c>
      <c r="E2847" s="12">
        <v>973780.2</v>
      </c>
      <c r="F2847" s="12">
        <v>977379.22</v>
      </c>
    </row>
    <row r="2848" spans="1:6">
      <c r="A2848" s="13" t="s">
        <v>2021</v>
      </c>
      <c r="B2848" s="14">
        <v>5.9</v>
      </c>
      <c r="C2848" s="11">
        <v>46068</v>
      </c>
      <c r="D2848" s="12">
        <v>2380718.54</v>
      </c>
      <c r="E2848" s="12">
        <v>2380629.73</v>
      </c>
      <c r="F2848" s="12">
        <v>2383023.79</v>
      </c>
    </row>
    <row r="2849" spans="1:6">
      <c r="A2849" s="13" t="s">
        <v>2022</v>
      </c>
      <c r="B2849" s="14">
        <v>5.4</v>
      </c>
      <c r="C2849" s="11">
        <v>46492</v>
      </c>
      <c r="D2849" s="12">
        <v>3988000</v>
      </c>
      <c r="E2849" s="12">
        <v>3987701.7</v>
      </c>
      <c r="F2849" s="12">
        <v>3987539.78</v>
      </c>
    </row>
    <row r="2850" spans="1:6">
      <c r="A2850" s="13" t="s">
        <v>2023</v>
      </c>
      <c r="B2850" s="14">
        <v>5.57</v>
      </c>
      <c r="C2850" s="11">
        <v>46188</v>
      </c>
      <c r="D2850" s="12">
        <v>1627965.38</v>
      </c>
      <c r="E2850" s="12">
        <v>1627794.6</v>
      </c>
      <c r="F2850" s="12">
        <v>1627209.19</v>
      </c>
    </row>
    <row r="2851" spans="1:6">
      <c r="A2851" s="13" t="s">
        <v>1089</v>
      </c>
      <c r="B2851" s="14">
        <v>5.27</v>
      </c>
      <c r="C2851" s="11">
        <v>46524</v>
      </c>
      <c r="D2851" s="12">
        <v>2892000</v>
      </c>
      <c r="E2851" s="12">
        <v>2885560.79</v>
      </c>
      <c r="F2851" s="12">
        <v>2887083.6</v>
      </c>
    </row>
    <row r="2852" spans="1:6">
      <c r="A2852" s="13" t="s">
        <v>1089</v>
      </c>
      <c r="B2852" s="14">
        <v>4.4800000000000004</v>
      </c>
      <c r="C2852" s="11">
        <v>46371</v>
      </c>
      <c r="D2852" s="12">
        <v>3832799.95</v>
      </c>
      <c r="E2852" s="12">
        <v>3807726.08</v>
      </c>
      <c r="F2852" s="12">
        <v>3808329.44</v>
      </c>
    </row>
    <row r="2853" spans="1:6">
      <c r="A2853" s="13" t="s">
        <v>2024</v>
      </c>
      <c r="B2853" s="14">
        <v>5.18</v>
      </c>
      <c r="C2853" s="11">
        <v>46195</v>
      </c>
      <c r="D2853" s="12">
        <v>2948000</v>
      </c>
      <c r="E2853" s="12">
        <v>2947689.28</v>
      </c>
      <c r="F2853" s="12">
        <v>2941623.48</v>
      </c>
    </row>
    <row r="2854" spans="1:6">
      <c r="A2854" s="13" t="s">
        <v>847</v>
      </c>
      <c r="B2854" s="14">
        <v>5.89</v>
      </c>
      <c r="C2854" s="11">
        <v>46342</v>
      </c>
      <c r="D2854" s="12">
        <v>1886455.11</v>
      </c>
      <c r="E2854" s="12">
        <v>1891015.52</v>
      </c>
      <c r="F2854" s="12">
        <v>1888901.09</v>
      </c>
    </row>
    <row r="2855" spans="1:6">
      <c r="A2855" s="13" t="s">
        <v>847</v>
      </c>
      <c r="B2855" s="14">
        <v>5.33</v>
      </c>
      <c r="C2855" s="11">
        <v>46462</v>
      </c>
      <c r="D2855" s="12">
        <v>1265000</v>
      </c>
      <c r="E2855" s="12">
        <v>1264916.3799999999</v>
      </c>
      <c r="F2855" s="12">
        <v>1263524.76</v>
      </c>
    </row>
    <row r="2856" spans="1:6">
      <c r="A2856" s="13" t="s">
        <v>1851</v>
      </c>
      <c r="B2856" s="14">
        <v>5.27</v>
      </c>
      <c r="C2856" s="11">
        <v>45828</v>
      </c>
      <c r="D2856" s="12">
        <v>78512.44</v>
      </c>
      <c r="E2856" s="12">
        <v>78506.02</v>
      </c>
      <c r="F2856" s="12">
        <v>78503.8</v>
      </c>
    </row>
    <row r="2857" spans="1:6">
      <c r="A2857" s="13" t="s">
        <v>2025</v>
      </c>
      <c r="B2857" s="14">
        <v>5.43</v>
      </c>
      <c r="C2857" s="11">
        <v>46286</v>
      </c>
      <c r="D2857" s="12">
        <v>1761000</v>
      </c>
      <c r="E2857" s="12">
        <v>1760916.7</v>
      </c>
      <c r="F2857" s="12">
        <v>1761429.51</v>
      </c>
    </row>
    <row r="2858" spans="1:6">
      <c r="A2858" s="13" t="s">
        <v>2026</v>
      </c>
      <c r="B2858" s="14">
        <v>0.68</v>
      </c>
      <c r="C2858" s="11">
        <v>46281</v>
      </c>
      <c r="D2858" s="12">
        <v>308614.24</v>
      </c>
      <c r="E2858" s="12">
        <v>293593.40000000002</v>
      </c>
      <c r="F2858" s="12">
        <v>301431.12</v>
      </c>
    </row>
    <row r="2859" spans="1:6">
      <c r="A2859" s="13" t="s">
        <v>1854</v>
      </c>
      <c r="B2859" s="14">
        <v>5.74</v>
      </c>
      <c r="C2859" s="11">
        <v>46281</v>
      </c>
      <c r="D2859" s="12">
        <v>1537138.96</v>
      </c>
      <c r="E2859" s="12">
        <v>1537962.28</v>
      </c>
      <c r="F2859" s="12">
        <v>1538268.45</v>
      </c>
    </row>
    <row r="2860" spans="1:6">
      <c r="A2860" s="13" t="s">
        <v>2027</v>
      </c>
      <c r="B2860" s="14">
        <v>5.12</v>
      </c>
      <c r="C2860" s="11">
        <v>46434</v>
      </c>
      <c r="D2860" s="12">
        <v>830000</v>
      </c>
      <c r="E2860" s="12">
        <v>829982.9</v>
      </c>
      <c r="F2860" s="12">
        <v>827409.49</v>
      </c>
    </row>
    <row r="2861" spans="1:6">
      <c r="A2861" s="13" t="s">
        <v>501</v>
      </c>
      <c r="B2861" s="14">
        <v>3.1</v>
      </c>
      <c r="C2861" s="11">
        <v>46434</v>
      </c>
      <c r="D2861" s="12">
        <v>692880.66</v>
      </c>
      <c r="E2861" s="12">
        <v>679997.4</v>
      </c>
      <c r="F2861" s="12">
        <v>681933.84</v>
      </c>
    </row>
    <row r="2862" spans="1:6">
      <c r="A2862" s="13" t="s">
        <v>501</v>
      </c>
      <c r="B2862" s="14">
        <v>0.35</v>
      </c>
      <c r="C2862" s="11">
        <v>45946</v>
      </c>
      <c r="D2862" s="12">
        <v>23321.24</v>
      </c>
      <c r="E2862" s="12">
        <v>23320.33</v>
      </c>
      <c r="F2862" s="12">
        <v>23261.38</v>
      </c>
    </row>
    <row r="2863" spans="1:6">
      <c r="A2863" s="13" t="s">
        <v>2028</v>
      </c>
      <c r="B2863" s="14">
        <v>5.71</v>
      </c>
      <c r="C2863" s="11">
        <v>46099</v>
      </c>
      <c r="D2863" s="12">
        <v>3393139.26</v>
      </c>
      <c r="E2863" s="12">
        <v>3392817.93</v>
      </c>
      <c r="F2863" s="12">
        <v>3394358.08</v>
      </c>
    </row>
    <row r="2864" spans="1:6">
      <c r="A2864" s="13" t="s">
        <v>1960</v>
      </c>
      <c r="B2864" s="14">
        <v>0.88</v>
      </c>
      <c r="C2864" s="11">
        <v>46043</v>
      </c>
      <c r="D2864" s="12">
        <v>1164762.22</v>
      </c>
      <c r="E2864" s="12">
        <v>1113212.3999999999</v>
      </c>
      <c r="F2864" s="12">
        <v>1141062.92</v>
      </c>
    </row>
    <row r="2865" spans="1:6">
      <c r="A2865" s="13" t="s">
        <v>1092</v>
      </c>
      <c r="B2865" s="14">
        <v>5.36</v>
      </c>
      <c r="C2865" s="11">
        <v>46280</v>
      </c>
      <c r="D2865" s="12">
        <v>5393000</v>
      </c>
      <c r="E2865" s="12">
        <v>5390994.8799999999</v>
      </c>
      <c r="F2865" s="12">
        <v>5383924.6600000001</v>
      </c>
    </row>
    <row r="2866" spans="1:6">
      <c r="A2866" s="13" t="s">
        <v>1859</v>
      </c>
      <c r="B2866" s="14">
        <v>5.77</v>
      </c>
      <c r="C2866" s="11">
        <v>46157</v>
      </c>
      <c r="D2866" s="12">
        <v>963376.24</v>
      </c>
      <c r="E2866" s="12">
        <v>963357.26</v>
      </c>
      <c r="F2866" s="12">
        <v>964109.85</v>
      </c>
    </row>
    <row r="2867" spans="1:6">
      <c r="A2867" s="13" t="s">
        <v>1860</v>
      </c>
      <c r="B2867" s="14">
        <v>5.8</v>
      </c>
      <c r="C2867" s="11">
        <v>46402</v>
      </c>
      <c r="D2867" s="12">
        <v>2431832.1800000002</v>
      </c>
      <c r="E2867" s="12">
        <v>2431718.37</v>
      </c>
      <c r="F2867" s="12">
        <v>2434712.69</v>
      </c>
    </row>
    <row r="2868" spans="1:6">
      <c r="A2868" s="13" t="s">
        <v>1861</v>
      </c>
      <c r="B2868" s="14">
        <v>5.35</v>
      </c>
      <c r="C2868" s="11">
        <v>45978</v>
      </c>
      <c r="D2868" s="12">
        <v>411346.62</v>
      </c>
      <c r="E2868" s="12">
        <v>411321.15</v>
      </c>
      <c r="F2868" s="12">
        <v>411263.12</v>
      </c>
    </row>
    <row r="2869" spans="1:6">
      <c r="A2869" s="13" t="s">
        <v>2029</v>
      </c>
      <c r="B2869" s="14">
        <v>5.51</v>
      </c>
      <c r="C2869" s="11">
        <v>46310</v>
      </c>
      <c r="D2869" s="12">
        <v>3728000</v>
      </c>
      <c r="E2869" s="12">
        <v>3727643.6</v>
      </c>
      <c r="F2869" s="12">
        <v>3729192.96</v>
      </c>
    </row>
    <row r="2870" spans="1:6">
      <c r="A2870" s="13" t="s">
        <v>2030</v>
      </c>
      <c r="B2870" s="14">
        <v>3.35</v>
      </c>
      <c r="C2870" s="11">
        <v>45824</v>
      </c>
      <c r="D2870" s="12">
        <v>552832.78</v>
      </c>
      <c r="E2870" s="12">
        <v>541948.88</v>
      </c>
      <c r="F2870" s="12">
        <v>552064.62</v>
      </c>
    </row>
    <row r="2871" spans="1:6">
      <c r="A2871" s="13" t="s">
        <v>1097</v>
      </c>
      <c r="B2871" s="14">
        <v>3.72</v>
      </c>
      <c r="C2871" s="11">
        <v>46342</v>
      </c>
      <c r="D2871" s="12">
        <v>732886.91</v>
      </c>
      <c r="E2871" s="12">
        <v>722122.63</v>
      </c>
      <c r="F2871" s="12">
        <v>724311.91</v>
      </c>
    </row>
    <row r="2872" spans="1:6">
      <c r="A2872" s="13" t="s">
        <v>1864</v>
      </c>
      <c r="B2872" s="14">
        <v>5.45</v>
      </c>
      <c r="C2872" s="11">
        <v>46492</v>
      </c>
      <c r="D2872" s="12">
        <v>1284000</v>
      </c>
      <c r="E2872" s="12">
        <v>1283854.1399999999</v>
      </c>
      <c r="F2872" s="12">
        <v>1283972.56</v>
      </c>
    </row>
    <row r="2873" spans="1:6">
      <c r="A2873" s="13" t="s">
        <v>1102</v>
      </c>
      <c r="B2873" s="14">
        <v>5.09</v>
      </c>
      <c r="C2873" s="11">
        <v>46037</v>
      </c>
      <c r="D2873" s="12">
        <v>118745.03</v>
      </c>
      <c r="E2873" s="12">
        <v>118740.93</v>
      </c>
      <c r="F2873" s="12">
        <v>118666.44</v>
      </c>
    </row>
    <row r="2874" spans="1:6">
      <c r="A2874" s="13" t="s">
        <v>2031</v>
      </c>
      <c r="B2874" s="14">
        <v>1.7</v>
      </c>
      <c r="C2874" s="11">
        <v>46524</v>
      </c>
      <c r="D2874" s="12">
        <v>340131.71</v>
      </c>
      <c r="E2874" s="12">
        <v>327323.62</v>
      </c>
      <c r="F2874" s="12">
        <v>338962.85</v>
      </c>
    </row>
    <row r="2875" spans="1:6">
      <c r="A2875" s="13" t="s">
        <v>850</v>
      </c>
      <c r="B2875" s="14">
        <v>4.5</v>
      </c>
      <c r="C2875" s="11">
        <v>45884</v>
      </c>
      <c r="D2875" s="12">
        <v>401268.28</v>
      </c>
      <c r="E2875" s="12">
        <v>401254.35</v>
      </c>
      <c r="F2875" s="12">
        <v>400998.55</v>
      </c>
    </row>
    <row r="2876" spans="1:6">
      <c r="A2876" s="13" t="s">
        <v>1967</v>
      </c>
      <c r="B2876" s="14">
        <v>5.85</v>
      </c>
      <c r="C2876" s="11">
        <v>46251</v>
      </c>
      <c r="D2876" s="12">
        <v>1562998.28</v>
      </c>
      <c r="E2876" s="12">
        <v>1562873.71</v>
      </c>
      <c r="F2876" s="12">
        <v>1564103.48</v>
      </c>
    </row>
    <row r="2877" spans="1:6">
      <c r="A2877" s="13" t="s">
        <v>1120</v>
      </c>
      <c r="B2877" s="14">
        <v>2.4900000000000002</v>
      </c>
      <c r="C2877" s="11">
        <v>46622</v>
      </c>
      <c r="D2877" s="12">
        <v>970956.15</v>
      </c>
      <c r="E2877" s="12">
        <v>946075.4</v>
      </c>
      <c r="F2877" s="12">
        <v>967435.27</v>
      </c>
    </row>
    <row r="2878" spans="1:6">
      <c r="A2878" s="13" t="s">
        <v>1123</v>
      </c>
      <c r="B2878" s="14">
        <v>6.1</v>
      </c>
      <c r="C2878" s="11">
        <v>47231</v>
      </c>
      <c r="D2878" s="12">
        <v>1918038.54</v>
      </c>
      <c r="E2878" s="12">
        <v>1920347.07</v>
      </c>
      <c r="F2878" s="12">
        <v>1920899.49</v>
      </c>
    </row>
    <row r="2879" spans="1:6">
      <c r="A2879" s="13" t="s">
        <v>1123</v>
      </c>
      <c r="B2879" s="14">
        <v>5.58</v>
      </c>
      <c r="C2879" s="11">
        <v>11039</v>
      </c>
      <c r="D2879" s="12">
        <v>1067000</v>
      </c>
      <c r="E2879" s="12">
        <v>1066931.5</v>
      </c>
      <c r="F2879" s="12">
        <v>1068222.68</v>
      </c>
    </row>
    <row r="2880" spans="1:6">
      <c r="A2880" s="13" t="s">
        <v>1135</v>
      </c>
      <c r="B2880" s="14">
        <v>5.05</v>
      </c>
      <c r="C2880" s="11">
        <v>46037</v>
      </c>
      <c r="D2880" s="12">
        <v>2393000</v>
      </c>
      <c r="E2880" s="12">
        <v>2385708.83</v>
      </c>
      <c r="F2880" s="12">
        <v>2387690.41</v>
      </c>
    </row>
    <row r="2881" spans="1:6">
      <c r="A2881" s="13" t="s">
        <v>46</v>
      </c>
      <c r="B2881" s="14">
        <v>5.39</v>
      </c>
      <c r="C2881" s="11">
        <v>46402</v>
      </c>
      <c r="D2881" s="12">
        <v>3595000</v>
      </c>
      <c r="E2881" s="12">
        <v>3594952.91</v>
      </c>
      <c r="F2881" s="12">
        <v>3587054.33</v>
      </c>
    </row>
    <row r="2882" spans="1:6">
      <c r="A2882" s="13" t="s">
        <v>1658</v>
      </c>
      <c r="B2882" s="14">
        <v>5.42</v>
      </c>
      <c r="C2882" s="11">
        <v>46378</v>
      </c>
      <c r="D2882" s="12">
        <v>499615.46</v>
      </c>
      <c r="E2882" s="12">
        <v>499577.39</v>
      </c>
      <c r="F2882" s="12">
        <v>499284.26</v>
      </c>
    </row>
    <row r="2883" spans="1:6">
      <c r="A2883" s="13" t="s">
        <v>2032</v>
      </c>
      <c r="B2883" s="14">
        <v>5.88</v>
      </c>
      <c r="C2883" s="11">
        <v>47442</v>
      </c>
      <c r="D2883" s="12">
        <v>721000</v>
      </c>
      <c r="E2883" s="12">
        <v>720980.46</v>
      </c>
      <c r="F2883" s="12">
        <v>721388.35</v>
      </c>
    </row>
    <row r="2884" spans="1:6">
      <c r="A2884" s="13" t="s">
        <v>2033</v>
      </c>
      <c r="B2884" s="14">
        <v>5.37</v>
      </c>
      <c r="C2884" s="11">
        <v>46195</v>
      </c>
      <c r="D2884" s="12">
        <v>654000</v>
      </c>
      <c r="E2884" s="12">
        <v>653939.31000000006</v>
      </c>
      <c r="F2884" s="12">
        <v>652635.17000000004</v>
      </c>
    </row>
    <row r="2885" spans="1:6">
      <c r="A2885" s="13" t="s">
        <v>2034</v>
      </c>
      <c r="B2885" s="14">
        <v>5.67</v>
      </c>
      <c r="C2885" s="11">
        <v>46346</v>
      </c>
      <c r="D2885" s="12">
        <v>875000</v>
      </c>
      <c r="E2885" s="12">
        <v>874995.71</v>
      </c>
      <c r="F2885" s="12">
        <v>875838.25</v>
      </c>
    </row>
    <row r="2886" spans="1:6">
      <c r="A2886" s="13" t="s">
        <v>1152</v>
      </c>
      <c r="B2886" s="14">
        <v>3.76</v>
      </c>
      <c r="C2886" s="11">
        <v>46492</v>
      </c>
      <c r="D2886" s="12">
        <v>4238000</v>
      </c>
      <c r="E2886" s="12">
        <v>4164215.98</v>
      </c>
      <c r="F2886" s="12">
        <v>4176972.8</v>
      </c>
    </row>
    <row r="2887" spans="1:6">
      <c r="A2887" s="13" t="s">
        <v>1548</v>
      </c>
      <c r="B2887" s="14">
        <v>0.26</v>
      </c>
      <c r="C2887" s="11">
        <v>45978</v>
      </c>
      <c r="D2887" s="12">
        <v>355183.52</v>
      </c>
      <c r="E2887" s="12">
        <v>342710.47</v>
      </c>
      <c r="F2887" s="12">
        <v>351598.3</v>
      </c>
    </row>
    <row r="2888" spans="1:6">
      <c r="A2888" s="13" t="s">
        <v>1882</v>
      </c>
      <c r="B2888" s="14">
        <v>5.27</v>
      </c>
      <c r="C2888" s="11">
        <v>46037</v>
      </c>
      <c r="D2888" s="12">
        <v>326572.46999999997</v>
      </c>
      <c r="E2888" s="12">
        <v>326568.84000000003</v>
      </c>
      <c r="F2888" s="12">
        <v>326389.75</v>
      </c>
    </row>
    <row r="2889" spans="1:6">
      <c r="A2889" s="13" t="s">
        <v>1884</v>
      </c>
      <c r="B2889" s="14">
        <v>5.83</v>
      </c>
      <c r="C2889" s="11">
        <v>46218</v>
      </c>
      <c r="D2889" s="12">
        <v>917077.51</v>
      </c>
      <c r="E2889" s="12">
        <v>917013.96</v>
      </c>
      <c r="F2889" s="12">
        <v>917579.52</v>
      </c>
    </row>
    <row r="2890" spans="1:6">
      <c r="A2890" s="13" t="s">
        <v>1549</v>
      </c>
      <c r="B2890" s="14">
        <v>0.99</v>
      </c>
      <c r="C2890" s="11">
        <v>46863</v>
      </c>
      <c r="D2890" s="12">
        <v>1686000</v>
      </c>
      <c r="E2890" s="12">
        <v>1632324.61</v>
      </c>
      <c r="F2890" s="12">
        <v>1661965.56</v>
      </c>
    </row>
    <row r="2891" spans="1:6">
      <c r="A2891" s="13" t="s">
        <v>2035</v>
      </c>
      <c r="B2891" s="14">
        <v>5.23</v>
      </c>
      <c r="C2891" s="11">
        <v>46713</v>
      </c>
      <c r="D2891" s="12">
        <v>2267000</v>
      </c>
      <c r="E2891" s="12">
        <v>2267619.88</v>
      </c>
      <c r="F2891" s="12">
        <v>2262919.4</v>
      </c>
    </row>
    <row r="2892" spans="1:6">
      <c r="A2892" s="13" t="s">
        <v>1156</v>
      </c>
      <c r="B2892" s="14">
        <v>5</v>
      </c>
      <c r="C2892" s="11">
        <v>47107</v>
      </c>
      <c r="D2892" s="12">
        <v>164000</v>
      </c>
      <c r="E2892" s="12">
        <v>163995.10999999999</v>
      </c>
      <c r="F2892" s="12">
        <v>163262.32999999999</v>
      </c>
    </row>
    <row r="2893" spans="1:6">
      <c r="A2893" s="13" t="s">
        <v>2036</v>
      </c>
      <c r="B2893" s="14">
        <v>5.4</v>
      </c>
      <c r="C2893" s="11">
        <v>46377</v>
      </c>
      <c r="D2893" s="12">
        <v>3471000</v>
      </c>
      <c r="E2893" s="12">
        <v>3470889.97</v>
      </c>
      <c r="F2893" s="12">
        <v>3468337.05</v>
      </c>
    </row>
    <row r="2894" spans="1:6">
      <c r="A2894" s="13" t="s">
        <v>1973</v>
      </c>
      <c r="B2894" s="14">
        <v>5.72</v>
      </c>
      <c r="C2894" s="11">
        <v>46468</v>
      </c>
      <c r="D2894" s="12">
        <v>2346828.0499999998</v>
      </c>
      <c r="E2894" s="12">
        <v>2346691.23</v>
      </c>
      <c r="F2894" s="12">
        <v>2348960.14</v>
      </c>
    </row>
    <row r="2895" spans="1:6">
      <c r="A2895" s="13" t="s">
        <v>1974</v>
      </c>
      <c r="B2895" s="14">
        <v>5.5</v>
      </c>
      <c r="C2895" s="11">
        <v>46377</v>
      </c>
      <c r="D2895" s="12">
        <v>1023253.32</v>
      </c>
      <c r="E2895" s="12">
        <v>1023203.58</v>
      </c>
      <c r="F2895" s="12">
        <v>1022653.08</v>
      </c>
    </row>
    <row r="2896" spans="1:6">
      <c r="A2896" s="13" t="s">
        <v>2037</v>
      </c>
      <c r="B2896" s="14">
        <v>5.05</v>
      </c>
      <c r="C2896" s="11">
        <v>46492</v>
      </c>
      <c r="D2896" s="12">
        <v>1820000</v>
      </c>
      <c r="E2896" s="12">
        <v>1819857.49</v>
      </c>
      <c r="F2896" s="12">
        <v>1813603.06</v>
      </c>
    </row>
    <row r="2897" spans="1:6">
      <c r="A2897" s="13" t="s">
        <v>2038</v>
      </c>
      <c r="B2897" s="14">
        <v>5.48</v>
      </c>
      <c r="C2897" s="11">
        <v>46645</v>
      </c>
      <c r="D2897" s="12">
        <v>2793000</v>
      </c>
      <c r="E2897" s="12">
        <v>2792719.02</v>
      </c>
      <c r="F2897" s="12">
        <v>2793864.99</v>
      </c>
    </row>
    <row r="2898" spans="1:6">
      <c r="A2898" s="13" t="s">
        <v>521</v>
      </c>
      <c r="B2898" s="14">
        <v>3.66</v>
      </c>
      <c r="C2898" s="11">
        <v>46675</v>
      </c>
      <c r="D2898" s="12">
        <v>1715000</v>
      </c>
      <c r="E2898" s="12">
        <v>1684518.56</v>
      </c>
      <c r="F2898" s="12">
        <v>1688231.42</v>
      </c>
    </row>
    <row r="2899" spans="1:6">
      <c r="A2899" s="13"/>
      <c r="B2899" s="14"/>
      <c r="C2899" s="11"/>
      <c r="D2899" s="12"/>
      <c r="E2899" s="12"/>
      <c r="F2899" s="12"/>
    </row>
    <row r="2900" spans="1:6">
      <c r="A2900" s="17" t="s">
        <v>1977</v>
      </c>
      <c r="B2900" s="14"/>
      <c r="C2900" s="11"/>
      <c r="D2900" s="12"/>
      <c r="E2900" s="12"/>
      <c r="F2900" s="12"/>
    </row>
    <row r="2901" spans="1:6">
      <c r="A2901" s="13" t="s">
        <v>2039</v>
      </c>
      <c r="B2901" s="14">
        <v>0</v>
      </c>
      <c r="C2901" s="11">
        <v>45806</v>
      </c>
      <c r="D2901" s="12">
        <v>3946000</v>
      </c>
      <c r="E2901" s="12">
        <v>3736134.18</v>
      </c>
      <c r="F2901" s="12">
        <v>3755235.8</v>
      </c>
    </row>
    <row r="2902" spans="1:6">
      <c r="A2902" s="13" t="s">
        <v>2040</v>
      </c>
      <c r="B2902" s="14">
        <v>0</v>
      </c>
      <c r="C2902" s="11">
        <v>45544</v>
      </c>
      <c r="D2902" s="12">
        <v>2018000</v>
      </c>
      <c r="E2902" s="12">
        <v>1905193.8</v>
      </c>
      <c r="F2902" s="12">
        <v>1996166.15</v>
      </c>
    </row>
    <row r="2903" spans="1:6">
      <c r="A2903" s="13" t="s">
        <v>2041</v>
      </c>
      <c r="B2903" s="14">
        <v>0</v>
      </c>
      <c r="C2903" s="11">
        <v>45694</v>
      </c>
      <c r="D2903" s="12">
        <v>3291000</v>
      </c>
      <c r="E2903" s="12">
        <v>3127616.48</v>
      </c>
      <c r="F2903" s="12">
        <v>3180224.28</v>
      </c>
    </row>
    <row r="2904" spans="1:6">
      <c r="A2904" s="13" t="s">
        <v>2042</v>
      </c>
      <c r="B2904" s="14">
        <v>0</v>
      </c>
      <c r="C2904" s="11">
        <v>45695</v>
      </c>
      <c r="D2904" s="12">
        <v>3217000</v>
      </c>
      <c r="E2904" s="12">
        <v>3057940.8</v>
      </c>
      <c r="F2904" s="12">
        <v>3112729.34</v>
      </c>
    </row>
    <row r="2905" spans="1:6">
      <c r="A2905" s="13" t="s">
        <v>2043</v>
      </c>
      <c r="B2905" s="14">
        <v>0</v>
      </c>
      <c r="C2905" s="11">
        <v>45482</v>
      </c>
      <c r="D2905" s="12">
        <v>1752000</v>
      </c>
      <c r="E2905" s="12">
        <v>1654661.8</v>
      </c>
      <c r="F2905" s="12">
        <v>1749150.16</v>
      </c>
    </row>
    <row r="2906" spans="1:6">
      <c r="A2906" s="13" t="s">
        <v>2044</v>
      </c>
      <c r="B2906" s="14">
        <v>0</v>
      </c>
      <c r="C2906" s="11">
        <v>45573</v>
      </c>
      <c r="D2906" s="12">
        <v>4342000</v>
      </c>
      <c r="E2906" s="12">
        <v>4172797.08</v>
      </c>
      <c r="F2906" s="12">
        <v>4275341.05</v>
      </c>
    </row>
    <row r="2907" spans="1:6">
      <c r="A2907" s="13" t="s">
        <v>2045</v>
      </c>
      <c r="B2907" s="14">
        <v>0</v>
      </c>
      <c r="C2907" s="11">
        <v>45700</v>
      </c>
      <c r="D2907" s="12">
        <v>2930000</v>
      </c>
      <c r="E2907" s="12">
        <v>2779798.44</v>
      </c>
      <c r="F2907" s="12">
        <v>2831675.56</v>
      </c>
    </row>
    <row r="2908" spans="1:6">
      <c r="A2908" s="13" t="s">
        <v>2046</v>
      </c>
      <c r="B2908" s="14">
        <v>0</v>
      </c>
      <c r="C2908" s="11">
        <v>45660</v>
      </c>
      <c r="D2908" s="12">
        <v>2959000</v>
      </c>
      <c r="E2908" s="12">
        <v>2841461.95</v>
      </c>
      <c r="F2908" s="12">
        <v>2877770.36</v>
      </c>
    </row>
    <row r="2909" spans="1:6">
      <c r="A2909" s="13" t="s">
        <v>2046</v>
      </c>
      <c r="B2909" s="14">
        <v>0</v>
      </c>
      <c r="C2909" s="11">
        <v>45552</v>
      </c>
      <c r="D2909" s="12">
        <v>2274000</v>
      </c>
      <c r="E2909" s="12">
        <v>2146741.27</v>
      </c>
      <c r="F2909" s="12">
        <v>2246642.0699999998</v>
      </c>
    </row>
    <row r="2910" spans="1:6">
      <c r="A2910" s="13" t="s">
        <v>2047</v>
      </c>
      <c r="B2910" s="14">
        <v>0</v>
      </c>
      <c r="C2910" s="11">
        <v>45588</v>
      </c>
      <c r="D2910" s="12">
        <v>900000</v>
      </c>
      <c r="E2910" s="12">
        <v>865192.5</v>
      </c>
      <c r="F2910" s="12">
        <v>884469.42</v>
      </c>
    </row>
    <row r="2911" spans="1:6">
      <c r="A2911" s="13" t="s">
        <v>2048</v>
      </c>
      <c r="B2911" s="14">
        <v>0</v>
      </c>
      <c r="C2911" s="11">
        <v>45770</v>
      </c>
      <c r="D2911" s="12">
        <v>2037000</v>
      </c>
      <c r="E2911" s="12">
        <v>1929075.21</v>
      </c>
      <c r="F2911" s="12">
        <v>1949168.61</v>
      </c>
    </row>
    <row r="2912" spans="1:6">
      <c r="A2912" s="13" t="s">
        <v>2049</v>
      </c>
      <c r="B2912" s="14">
        <v>0</v>
      </c>
      <c r="C2912" s="11">
        <v>45806</v>
      </c>
      <c r="D2912" s="12">
        <v>5448000</v>
      </c>
      <c r="E2912" s="12">
        <v>5159871.17</v>
      </c>
      <c r="F2912" s="12">
        <v>5189642.55</v>
      </c>
    </row>
    <row r="2913" spans="1:6">
      <c r="A2913" s="13"/>
      <c r="B2913" s="14"/>
      <c r="C2913" s="11"/>
      <c r="D2913" s="12"/>
      <c r="E2913" s="12"/>
      <c r="F2913" s="12"/>
    </row>
    <row r="2914" spans="1:6">
      <c r="A2914" s="17" t="s">
        <v>112</v>
      </c>
      <c r="B2914" s="14"/>
      <c r="C2914" s="11"/>
      <c r="D2914" s="12"/>
      <c r="E2914" s="12"/>
      <c r="F2914" s="12"/>
    </row>
    <row r="2915" spans="1:6">
      <c r="A2915" s="13" t="s">
        <v>2050</v>
      </c>
      <c r="B2915" s="14">
        <v>1.65</v>
      </c>
      <c r="C2915" s="11">
        <v>45594</v>
      </c>
      <c r="D2915" s="12">
        <v>2600000</v>
      </c>
      <c r="E2915" s="12">
        <v>2474230.7799999998</v>
      </c>
      <c r="F2915" s="12">
        <v>2564774.11</v>
      </c>
    </row>
    <row r="2916" spans="1:6">
      <c r="A2916" s="13" t="s">
        <v>2051</v>
      </c>
      <c r="B2916" s="14">
        <v>6.62</v>
      </c>
      <c r="C2916" s="11">
        <v>46290</v>
      </c>
      <c r="D2916" s="12">
        <v>2019000</v>
      </c>
      <c r="E2916" s="12">
        <v>2019000</v>
      </c>
      <c r="F2916" s="12">
        <v>2044437.74</v>
      </c>
    </row>
    <row r="2917" spans="1:6">
      <c r="A2917" s="13" t="s">
        <v>1214</v>
      </c>
      <c r="B2917" s="14">
        <v>6.34</v>
      </c>
      <c r="C2917" s="11">
        <v>46325</v>
      </c>
      <c r="D2917" s="12">
        <v>3102000</v>
      </c>
      <c r="E2917" s="12">
        <v>3144404.34</v>
      </c>
      <c r="F2917" s="12">
        <v>3132460.96</v>
      </c>
    </row>
    <row r="2918" spans="1:6">
      <c r="A2918" s="13" t="s">
        <v>2052</v>
      </c>
      <c r="B2918" s="14">
        <v>5.85</v>
      </c>
      <c r="C2918" s="11">
        <v>45940</v>
      </c>
      <c r="D2918" s="12">
        <v>4292000</v>
      </c>
      <c r="E2918" s="12">
        <v>4292000</v>
      </c>
      <c r="F2918" s="12">
        <v>4294454.12</v>
      </c>
    </row>
    <row r="2919" spans="1:6">
      <c r="A2919" s="13" t="s">
        <v>1904</v>
      </c>
      <c r="B2919" s="14">
        <v>5.25</v>
      </c>
      <c r="C2919" s="11">
        <v>45718</v>
      </c>
      <c r="D2919" s="12">
        <v>1120000</v>
      </c>
      <c r="E2919" s="12">
        <v>1119260.8</v>
      </c>
      <c r="F2919" s="12">
        <v>1117733.22</v>
      </c>
    </row>
    <row r="2920" spans="1:6">
      <c r="A2920" s="13" t="s">
        <v>2053</v>
      </c>
      <c r="B2920" s="14">
        <v>2.38</v>
      </c>
      <c r="C2920" s="11">
        <v>45672</v>
      </c>
      <c r="D2920" s="12">
        <v>1329000</v>
      </c>
      <c r="E2920" s="12">
        <v>1294951.02</v>
      </c>
      <c r="F2920" s="12">
        <v>1306002.8799999999</v>
      </c>
    </row>
    <row r="2921" spans="1:6">
      <c r="A2921" s="13" t="s">
        <v>2054</v>
      </c>
      <c r="B2921" s="14">
        <v>3.5</v>
      </c>
      <c r="C2921" s="11">
        <v>45519</v>
      </c>
      <c r="D2921" s="12">
        <v>913000</v>
      </c>
      <c r="E2921" s="12">
        <v>896867.29</v>
      </c>
      <c r="F2921" s="12">
        <v>910183.3</v>
      </c>
    </row>
    <row r="2922" spans="1:6">
      <c r="A2922" s="13" t="s">
        <v>1992</v>
      </c>
      <c r="B2922" s="14">
        <v>5.38</v>
      </c>
      <c r="C2922" s="11">
        <v>45841</v>
      </c>
      <c r="D2922" s="12">
        <v>1376000</v>
      </c>
      <c r="E2922" s="12">
        <v>1376000</v>
      </c>
      <c r="F2922" s="12">
        <v>1376048.06</v>
      </c>
    </row>
    <row r="2923" spans="1:6">
      <c r="A2923" s="13" t="s">
        <v>2055</v>
      </c>
      <c r="B2923" s="14">
        <v>3.63</v>
      </c>
      <c r="C2923" s="11">
        <v>45762</v>
      </c>
      <c r="D2923" s="12">
        <v>2448000</v>
      </c>
      <c r="E2923" s="12">
        <v>2401850.2999999998</v>
      </c>
      <c r="F2923" s="12">
        <v>2410597.84</v>
      </c>
    </row>
    <row r="2924" spans="1:6">
      <c r="A2924" s="13" t="s">
        <v>2056</v>
      </c>
      <c r="B2924" s="14">
        <v>5.77</v>
      </c>
      <c r="C2924" s="11">
        <v>45473</v>
      </c>
      <c r="D2924" s="12">
        <v>600000</v>
      </c>
      <c r="E2924" s="12">
        <v>597304</v>
      </c>
      <c r="F2924" s="12">
        <v>600000</v>
      </c>
    </row>
    <row r="2925" spans="1:6">
      <c r="A2925" s="13" t="s">
        <v>2057</v>
      </c>
      <c r="B2925" s="14">
        <v>2.75</v>
      </c>
      <c r="C2925" s="11">
        <v>45805</v>
      </c>
      <c r="D2925" s="12">
        <v>5144000</v>
      </c>
      <c r="E2925" s="12">
        <v>4991634.72</v>
      </c>
      <c r="F2925" s="12">
        <v>5010422.72</v>
      </c>
    </row>
    <row r="2926" spans="1:6">
      <c r="A2926" s="13" t="s">
        <v>1224</v>
      </c>
      <c r="B2926" s="14">
        <v>1.85</v>
      </c>
      <c r="C2926" s="11">
        <v>45778</v>
      </c>
      <c r="D2926" s="12">
        <v>3700000</v>
      </c>
      <c r="E2926" s="12">
        <v>3579787</v>
      </c>
      <c r="F2926" s="12">
        <v>3589011.66</v>
      </c>
    </row>
    <row r="2927" spans="1:6">
      <c r="A2927" s="13" t="s">
        <v>2058</v>
      </c>
      <c r="B2927" s="14">
        <v>5.45</v>
      </c>
      <c r="C2927" s="11">
        <v>45820</v>
      </c>
      <c r="D2927" s="12">
        <v>5723000</v>
      </c>
      <c r="E2927" s="12">
        <v>5706307.1399999997</v>
      </c>
      <c r="F2927" s="12">
        <v>5711491.2800000003</v>
      </c>
    </row>
    <row r="2928" spans="1:6">
      <c r="A2928" s="13" t="s">
        <v>2059</v>
      </c>
      <c r="B2928" s="14">
        <v>6.12</v>
      </c>
      <c r="C2928" s="11">
        <v>45887</v>
      </c>
      <c r="D2928" s="12">
        <v>2000000</v>
      </c>
      <c r="E2928" s="12">
        <v>2000000</v>
      </c>
      <c r="F2928" s="12">
        <v>2009582</v>
      </c>
    </row>
    <row r="2929" spans="1:6">
      <c r="A2929" s="13" t="s">
        <v>2060</v>
      </c>
      <c r="B2929" s="14">
        <v>5.92</v>
      </c>
      <c r="C2929" s="11">
        <v>45925</v>
      </c>
      <c r="D2929" s="12">
        <v>3958000</v>
      </c>
      <c r="E2929" s="12">
        <v>3991168.04</v>
      </c>
      <c r="F2929" s="12">
        <v>3975972.84</v>
      </c>
    </row>
    <row r="2930" spans="1:6">
      <c r="A2930" s="13" t="s">
        <v>2061</v>
      </c>
      <c r="B2930" s="14">
        <v>5.3</v>
      </c>
      <c r="C2930" s="11">
        <v>46243</v>
      </c>
      <c r="D2930" s="12">
        <v>3801000</v>
      </c>
      <c r="E2930" s="12">
        <v>3777395.79</v>
      </c>
      <c r="F2930" s="12">
        <v>3775813.4</v>
      </c>
    </row>
    <row r="2931" spans="1:6">
      <c r="A2931" s="13" t="s">
        <v>2062</v>
      </c>
      <c r="B2931" s="14">
        <v>5.4</v>
      </c>
      <c r="C2931" s="11">
        <v>46542</v>
      </c>
      <c r="D2931" s="12">
        <v>1900000</v>
      </c>
      <c r="E2931" s="12">
        <v>1897872</v>
      </c>
      <c r="F2931" s="12">
        <v>1908789.19</v>
      </c>
    </row>
    <row r="2932" spans="1:6">
      <c r="A2932" s="13" t="s">
        <v>2063</v>
      </c>
      <c r="B2932" s="14">
        <v>5.24</v>
      </c>
      <c r="C2932" s="11">
        <v>46566</v>
      </c>
      <c r="D2932" s="12">
        <v>1207000</v>
      </c>
      <c r="E2932" s="12">
        <v>1207000</v>
      </c>
      <c r="F2932" s="12">
        <v>1205079.58</v>
      </c>
    </row>
    <row r="2933" spans="1:6">
      <c r="A2933" s="13" t="s">
        <v>1736</v>
      </c>
      <c r="B2933" s="14">
        <v>5.14</v>
      </c>
      <c r="C2933" s="11">
        <v>45775</v>
      </c>
      <c r="D2933" s="12">
        <v>5706000</v>
      </c>
      <c r="E2933" s="12">
        <v>5674274.6399999997</v>
      </c>
      <c r="F2933" s="12">
        <v>5688109.9199999999</v>
      </c>
    </row>
    <row r="2934" spans="1:6">
      <c r="A2934" s="13" t="s">
        <v>2064</v>
      </c>
      <c r="B2934" s="14">
        <v>5.44</v>
      </c>
      <c r="C2934" s="11">
        <v>46142</v>
      </c>
      <c r="D2934" s="12">
        <v>801000</v>
      </c>
      <c r="E2934" s="12">
        <v>801000</v>
      </c>
      <c r="F2934" s="12">
        <v>803784.3</v>
      </c>
    </row>
    <row r="2935" spans="1:6">
      <c r="A2935" s="13" t="s">
        <v>1248</v>
      </c>
      <c r="B2935" s="14">
        <v>1.28</v>
      </c>
      <c r="C2935" s="11">
        <v>45964</v>
      </c>
      <c r="D2935" s="12">
        <v>4402000</v>
      </c>
      <c r="E2935" s="12">
        <v>4212009.68</v>
      </c>
      <c r="F2935" s="12">
        <v>4333252.6900000004</v>
      </c>
    </row>
    <row r="2936" spans="1:6">
      <c r="A2936" s="13" t="s">
        <v>1579</v>
      </c>
      <c r="B2936" s="14">
        <v>4.8499999999999996</v>
      </c>
      <c r="C2936" s="11">
        <v>46031</v>
      </c>
      <c r="D2936" s="12">
        <v>2287000</v>
      </c>
      <c r="E2936" s="12">
        <v>2286130.94</v>
      </c>
      <c r="F2936" s="12">
        <v>2274139.79</v>
      </c>
    </row>
    <row r="2937" spans="1:6">
      <c r="A2937" s="13" t="s">
        <v>2065</v>
      </c>
      <c r="B2937" s="14">
        <v>5.85</v>
      </c>
      <c r="C2937" s="11">
        <v>45841</v>
      </c>
      <c r="D2937" s="12">
        <v>2113000</v>
      </c>
      <c r="E2937" s="12">
        <v>2113000</v>
      </c>
      <c r="F2937" s="12">
        <v>2117625.5699999998</v>
      </c>
    </row>
    <row r="2938" spans="1:6">
      <c r="A2938" s="13" t="s">
        <v>1998</v>
      </c>
      <c r="B2938" s="14">
        <v>4.25</v>
      </c>
      <c r="C2938" s="11">
        <v>45555</v>
      </c>
      <c r="D2938" s="12">
        <v>2193000</v>
      </c>
      <c r="E2938" s="12">
        <v>2190960.5099999998</v>
      </c>
      <c r="F2938" s="12">
        <v>2184655.31</v>
      </c>
    </row>
    <row r="2939" spans="1:6">
      <c r="A2939" s="13" t="s">
        <v>2066</v>
      </c>
      <c r="B2939" s="14">
        <v>3.4</v>
      </c>
      <c r="C2939" s="11">
        <v>45976</v>
      </c>
      <c r="D2939" s="12">
        <v>2577000</v>
      </c>
      <c r="E2939" s="12">
        <v>2485490.73</v>
      </c>
      <c r="F2939" s="12">
        <v>2507129.2799999998</v>
      </c>
    </row>
    <row r="2940" spans="1:6">
      <c r="A2940" s="13" t="s">
        <v>2067</v>
      </c>
      <c r="B2940" s="14">
        <v>4.22</v>
      </c>
      <c r="C2940" s="11">
        <v>45597</v>
      </c>
      <c r="D2940" s="12">
        <v>1691000</v>
      </c>
      <c r="E2940" s="12">
        <v>1662507.1</v>
      </c>
      <c r="F2940" s="12">
        <v>1681177.1</v>
      </c>
    </row>
    <row r="2941" spans="1:6">
      <c r="A2941" s="13" t="s">
        <v>2068</v>
      </c>
      <c r="B2941" s="14">
        <v>2.5</v>
      </c>
      <c r="C2941" s="11">
        <v>45672</v>
      </c>
      <c r="D2941" s="12">
        <v>1094000</v>
      </c>
      <c r="E2941" s="12">
        <v>1065615.97</v>
      </c>
      <c r="F2941" s="12">
        <v>1074636.93</v>
      </c>
    </row>
    <row r="2942" spans="1:6">
      <c r="A2942" s="13" t="s">
        <v>2069</v>
      </c>
      <c r="B2942" s="14">
        <v>2.9</v>
      </c>
      <c r="C2942" s="11">
        <v>45566</v>
      </c>
      <c r="D2942" s="12">
        <v>1782000</v>
      </c>
      <c r="E2942" s="12">
        <v>1733668.25</v>
      </c>
      <c r="F2942" s="12">
        <v>1768830</v>
      </c>
    </row>
    <row r="2943" spans="1:6">
      <c r="A2943" s="13" t="s">
        <v>586</v>
      </c>
      <c r="B2943" s="14">
        <v>3.95</v>
      </c>
      <c r="C2943" s="11">
        <v>45823</v>
      </c>
      <c r="D2943" s="12">
        <v>1101000</v>
      </c>
      <c r="E2943" s="12">
        <v>1083880.56</v>
      </c>
      <c r="F2943" s="12">
        <v>1083423.26</v>
      </c>
    </row>
    <row r="2944" spans="1:6">
      <c r="A2944" s="13" t="s">
        <v>2070</v>
      </c>
      <c r="B2944" s="14">
        <v>3.85</v>
      </c>
      <c r="C2944" s="11">
        <v>45809</v>
      </c>
      <c r="D2944" s="12">
        <v>2554000</v>
      </c>
      <c r="E2944" s="12">
        <v>2491835.64</v>
      </c>
      <c r="F2944" s="12">
        <v>2510375.8199999998</v>
      </c>
    </row>
    <row r="2945" spans="1:6">
      <c r="A2945" s="13" t="s">
        <v>1278</v>
      </c>
      <c r="B2945" s="14">
        <v>1.2</v>
      </c>
      <c r="C2945" s="11">
        <v>45580</v>
      </c>
      <c r="D2945" s="12">
        <v>2400000</v>
      </c>
      <c r="E2945" s="12">
        <v>2308032</v>
      </c>
      <c r="F2945" s="12">
        <v>2368751.7599999998</v>
      </c>
    </row>
    <row r="2946" spans="1:6">
      <c r="A2946" s="13" t="s">
        <v>2071</v>
      </c>
      <c r="B2946" s="14">
        <v>6.09</v>
      </c>
      <c r="C2946" s="11">
        <v>45785</v>
      </c>
      <c r="D2946" s="12">
        <v>2574000</v>
      </c>
      <c r="E2946" s="12">
        <v>2574000</v>
      </c>
      <c r="F2946" s="12">
        <v>2585557.2599999998</v>
      </c>
    </row>
    <row r="2947" spans="1:6">
      <c r="A2947" s="13" t="s">
        <v>2072</v>
      </c>
      <c r="B2947" s="14">
        <v>3.5</v>
      </c>
      <c r="C2947" s="11">
        <v>45689</v>
      </c>
      <c r="D2947" s="12">
        <v>1481000</v>
      </c>
      <c r="E2947" s="12">
        <v>1456665.69</v>
      </c>
      <c r="F2947" s="12">
        <v>1464089.22</v>
      </c>
    </row>
    <row r="2948" spans="1:6">
      <c r="A2948" s="13" t="s">
        <v>1747</v>
      </c>
      <c r="B2948" s="14">
        <v>5.41</v>
      </c>
      <c r="C2948" s="11">
        <v>46528</v>
      </c>
      <c r="D2948" s="12">
        <v>819000</v>
      </c>
      <c r="E2948" s="12">
        <v>819000</v>
      </c>
      <c r="F2948" s="12">
        <v>817644.53</v>
      </c>
    </row>
    <row r="2949" spans="1:6">
      <c r="A2949" s="13" t="s">
        <v>2073</v>
      </c>
      <c r="B2949" s="14">
        <v>3.5</v>
      </c>
      <c r="C2949" s="11">
        <v>45748</v>
      </c>
      <c r="D2949" s="12">
        <v>2066000</v>
      </c>
      <c r="E2949" s="12">
        <v>2026847.23</v>
      </c>
      <c r="F2949" s="12">
        <v>2034403.69</v>
      </c>
    </row>
    <row r="2950" spans="1:6">
      <c r="A2950" s="13" t="s">
        <v>2074</v>
      </c>
      <c r="B2950" s="14">
        <v>0.86</v>
      </c>
      <c r="C2950" s="11">
        <v>46065</v>
      </c>
      <c r="D2950" s="12">
        <v>3094000</v>
      </c>
      <c r="E2950" s="12">
        <v>2959194.42</v>
      </c>
      <c r="F2950" s="12">
        <v>3000705.81</v>
      </c>
    </row>
    <row r="2951" spans="1:6">
      <c r="A2951" s="13" t="s">
        <v>2075</v>
      </c>
      <c r="B2951" s="14">
        <v>3.83</v>
      </c>
      <c r="C2951" s="11">
        <v>45774</v>
      </c>
      <c r="D2951" s="12">
        <v>2600000</v>
      </c>
      <c r="E2951" s="12">
        <v>2558319.4</v>
      </c>
      <c r="F2951" s="12">
        <v>2562728.71</v>
      </c>
    </row>
    <row r="2952" spans="1:6">
      <c r="A2952" s="13" t="s">
        <v>1289</v>
      </c>
      <c r="B2952" s="14">
        <v>5.15</v>
      </c>
      <c r="C2952" s="11">
        <v>46198</v>
      </c>
      <c r="D2952" s="12">
        <v>1241000</v>
      </c>
      <c r="E2952" s="12">
        <v>1239622.49</v>
      </c>
      <c r="F2952" s="12">
        <v>1242042.8999999999</v>
      </c>
    </row>
    <row r="2953" spans="1:6">
      <c r="A2953" s="13" t="s">
        <v>2076</v>
      </c>
      <c r="B2953" s="14">
        <v>5.0999999999999996</v>
      </c>
      <c r="C2953" s="11">
        <v>46015</v>
      </c>
      <c r="D2953" s="12">
        <v>695000</v>
      </c>
      <c r="E2953" s="12">
        <v>694416.2</v>
      </c>
      <c r="F2953" s="12">
        <v>694160.7</v>
      </c>
    </row>
    <row r="2954" spans="1:6">
      <c r="A2954" s="13" t="s">
        <v>1290</v>
      </c>
      <c r="B2954" s="14">
        <v>5.9</v>
      </c>
      <c r="C2954" s="11">
        <v>45566</v>
      </c>
      <c r="D2954" s="12">
        <v>1298000</v>
      </c>
      <c r="E2954" s="12">
        <v>1297503.32</v>
      </c>
      <c r="F2954" s="12">
        <v>1297836.3600000001</v>
      </c>
    </row>
    <row r="2955" spans="1:6">
      <c r="A2955" s="13" t="s">
        <v>1294</v>
      </c>
      <c r="B2955" s="14">
        <v>2.63</v>
      </c>
      <c r="C2955" s="11">
        <v>45968</v>
      </c>
      <c r="D2955" s="12">
        <v>6410000</v>
      </c>
      <c r="E2955" s="12">
        <v>6218917.9000000004</v>
      </c>
      <c r="F2955" s="12">
        <v>6335261</v>
      </c>
    </row>
    <row r="2956" spans="1:6">
      <c r="A2956" s="13" t="s">
        <v>2077</v>
      </c>
      <c r="B2956" s="14">
        <v>5.8</v>
      </c>
      <c r="C2956" s="11">
        <v>45834</v>
      </c>
      <c r="D2956" s="12">
        <v>488000</v>
      </c>
      <c r="E2956" s="12">
        <v>487443.68</v>
      </c>
      <c r="F2956" s="12">
        <v>488367.32</v>
      </c>
    </row>
    <row r="2957" spans="1:6">
      <c r="A2957" s="13" t="s">
        <v>2078</v>
      </c>
      <c r="B2957" s="14">
        <v>5.13</v>
      </c>
      <c r="C2957" s="11">
        <v>46423</v>
      </c>
      <c r="D2957" s="12">
        <v>1317000</v>
      </c>
      <c r="E2957" s="12">
        <v>1303592.94</v>
      </c>
      <c r="F2957" s="12">
        <v>1305546.3400000001</v>
      </c>
    </row>
    <row r="2958" spans="1:6">
      <c r="A2958" s="13" t="s">
        <v>2079</v>
      </c>
      <c r="B2958" s="14">
        <v>4.95</v>
      </c>
      <c r="C2958" s="11">
        <v>45814</v>
      </c>
      <c r="D2958" s="12">
        <v>1002000</v>
      </c>
      <c r="E2958" s="12">
        <v>1001438.88</v>
      </c>
      <c r="F2958" s="12">
        <v>997853.6</v>
      </c>
    </row>
    <row r="2959" spans="1:6">
      <c r="A2959" s="13" t="s">
        <v>2080</v>
      </c>
      <c r="B2959" s="14">
        <v>5.82</v>
      </c>
      <c r="C2959" s="11">
        <v>45952</v>
      </c>
      <c r="D2959" s="12">
        <v>2456000</v>
      </c>
      <c r="E2959" s="12">
        <v>2456000</v>
      </c>
      <c r="F2959" s="12">
        <v>2460985.6800000002</v>
      </c>
    </row>
    <row r="2960" spans="1:6">
      <c r="A2960" s="13" t="s">
        <v>2081</v>
      </c>
      <c r="B2960" s="14">
        <v>5.5</v>
      </c>
      <c r="C2960" s="11">
        <v>45738</v>
      </c>
      <c r="D2960" s="12">
        <v>4626000</v>
      </c>
      <c r="E2960" s="12">
        <v>4636832.04</v>
      </c>
      <c r="F2960" s="12">
        <v>4624077.99</v>
      </c>
    </row>
    <row r="2961" spans="1:6">
      <c r="A2961" s="13" t="s">
        <v>2082</v>
      </c>
      <c r="B2961" s="14">
        <v>3.87</v>
      </c>
      <c r="C2961" s="11">
        <v>45847</v>
      </c>
      <c r="D2961" s="12">
        <v>3650000</v>
      </c>
      <c r="E2961" s="12">
        <v>3579920</v>
      </c>
      <c r="F2961" s="12">
        <v>3648340.16</v>
      </c>
    </row>
    <row r="2962" spans="1:6">
      <c r="A2962" s="13" t="s">
        <v>2083</v>
      </c>
      <c r="B2962" s="14">
        <v>3.13</v>
      </c>
      <c r="C2962" s="11">
        <v>45550</v>
      </c>
      <c r="D2962" s="12">
        <v>1130000</v>
      </c>
      <c r="E2962" s="12">
        <v>1105106.1000000001</v>
      </c>
      <c r="F2962" s="12">
        <v>1123830.69</v>
      </c>
    </row>
    <row r="2963" spans="1:6">
      <c r="A2963" s="13" t="s">
        <v>2084</v>
      </c>
      <c r="B2963" s="14">
        <v>3.75</v>
      </c>
      <c r="C2963" s="11">
        <v>45931</v>
      </c>
      <c r="D2963" s="12">
        <v>2550000</v>
      </c>
      <c r="E2963" s="12">
        <v>2474239.5</v>
      </c>
      <c r="F2963" s="12">
        <v>2495340.34</v>
      </c>
    </row>
    <row r="2964" spans="1:6">
      <c r="A2964" s="13" t="s">
        <v>2085</v>
      </c>
      <c r="B2964" s="14">
        <v>5.92</v>
      </c>
      <c r="C2964" s="11">
        <v>46121</v>
      </c>
      <c r="D2964" s="12">
        <v>1204000</v>
      </c>
      <c r="E2964" s="12">
        <v>1204000</v>
      </c>
      <c r="F2964" s="12">
        <v>1205224.99</v>
      </c>
    </row>
    <row r="2965" spans="1:6">
      <c r="A2965" s="13" t="s">
        <v>1323</v>
      </c>
      <c r="B2965" s="14">
        <v>0.95</v>
      </c>
      <c r="C2965" s="11">
        <v>45857</v>
      </c>
      <c r="D2965" s="12">
        <v>711000</v>
      </c>
      <c r="E2965" s="12">
        <v>680814.48</v>
      </c>
      <c r="F2965" s="12">
        <v>709207.2</v>
      </c>
    </row>
    <row r="2966" spans="1:6">
      <c r="A2966" s="13" t="s">
        <v>2086</v>
      </c>
      <c r="B2966" s="14">
        <v>2.19</v>
      </c>
      <c r="C2966" s="11">
        <v>45713</v>
      </c>
      <c r="D2966" s="12">
        <v>3549000</v>
      </c>
      <c r="E2966" s="12">
        <v>3440365.11</v>
      </c>
      <c r="F2966" s="12">
        <v>3471371.16</v>
      </c>
    </row>
    <row r="2967" spans="1:6">
      <c r="A2967" s="13" t="s">
        <v>2087</v>
      </c>
      <c r="B2967" s="14">
        <v>5.87</v>
      </c>
      <c r="C2967" s="11">
        <v>45679</v>
      </c>
      <c r="D2967" s="12">
        <v>2790000</v>
      </c>
      <c r="E2967" s="12">
        <v>2668462.0299999998</v>
      </c>
      <c r="F2967" s="12">
        <v>2791370.17</v>
      </c>
    </row>
    <row r="2968" spans="1:6">
      <c r="A2968" s="13" t="s">
        <v>2088</v>
      </c>
      <c r="B2968" s="14">
        <v>0.86</v>
      </c>
      <c r="C2968" s="11">
        <v>45951</v>
      </c>
      <c r="D2968" s="12">
        <v>1205000</v>
      </c>
      <c r="E2968" s="12">
        <v>1148883.1499999999</v>
      </c>
      <c r="F2968" s="12">
        <v>1186379.7</v>
      </c>
    </row>
    <row r="2969" spans="1:6">
      <c r="A2969" s="13" t="s">
        <v>2089</v>
      </c>
      <c r="B2969" s="14">
        <v>5.89</v>
      </c>
      <c r="C2969" s="11">
        <v>46051</v>
      </c>
      <c r="D2969" s="12">
        <v>2500000</v>
      </c>
      <c r="E2969" s="12">
        <v>2500000</v>
      </c>
      <c r="F2969" s="12">
        <v>2502761.58</v>
      </c>
    </row>
    <row r="2970" spans="1:6">
      <c r="A2970" s="13" t="s">
        <v>1767</v>
      </c>
      <c r="B2970" s="14">
        <v>5.2</v>
      </c>
      <c r="C2970" s="11">
        <v>45790</v>
      </c>
      <c r="D2970" s="12">
        <v>4900000</v>
      </c>
      <c r="E2970" s="12">
        <v>4899510</v>
      </c>
      <c r="F2970" s="12">
        <v>4890952.4400000004</v>
      </c>
    </row>
    <row r="2971" spans="1:6">
      <c r="A2971" s="13" t="s">
        <v>1767</v>
      </c>
      <c r="B2971" s="14">
        <v>4.75</v>
      </c>
      <c r="C2971" s="11">
        <v>46001</v>
      </c>
      <c r="D2971" s="12">
        <v>1192000</v>
      </c>
      <c r="E2971" s="12">
        <v>1190057.04</v>
      </c>
      <c r="F2971" s="12">
        <v>1184935.55</v>
      </c>
    </row>
    <row r="2972" spans="1:6">
      <c r="A2972" s="13" t="s">
        <v>2090</v>
      </c>
      <c r="B2972" s="14">
        <v>5.25</v>
      </c>
      <c r="C2972" s="11">
        <v>45674</v>
      </c>
      <c r="D2972" s="12">
        <v>4277000</v>
      </c>
      <c r="E2972" s="12">
        <v>4273706.71</v>
      </c>
      <c r="F2972" s="12">
        <v>4265343.6399999997</v>
      </c>
    </row>
    <row r="2973" spans="1:6">
      <c r="A2973" s="13" t="s">
        <v>1336</v>
      </c>
      <c r="B2973" s="14">
        <v>4.95</v>
      </c>
      <c r="C2973" s="11">
        <v>46051</v>
      </c>
      <c r="D2973" s="12">
        <v>2172000</v>
      </c>
      <c r="E2973" s="12">
        <v>2171022.6</v>
      </c>
      <c r="F2973" s="12">
        <v>2159305.83</v>
      </c>
    </row>
    <row r="2974" spans="1:6">
      <c r="A2974" s="13" t="s">
        <v>1932</v>
      </c>
      <c r="B2974" s="14">
        <v>6.05</v>
      </c>
      <c r="C2974" s="11">
        <v>45717</v>
      </c>
      <c r="D2974" s="12">
        <v>2400000</v>
      </c>
      <c r="E2974" s="12">
        <v>2406000</v>
      </c>
      <c r="F2974" s="12">
        <v>2404591.94</v>
      </c>
    </row>
    <row r="2975" spans="1:6">
      <c r="A2975" s="13" t="s">
        <v>2091</v>
      </c>
      <c r="B2975" s="14">
        <v>5.0999999999999996</v>
      </c>
      <c r="C2975" s="11">
        <v>45841</v>
      </c>
      <c r="D2975" s="12">
        <v>3701000</v>
      </c>
      <c r="E2975" s="12">
        <v>3654811.52</v>
      </c>
      <c r="F2975" s="12">
        <v>3677563.23</v>
      </c>
    </row>
    <row r="2976" spans="1:6">
      <c r="A2976" s="13" t="s">
        <v>1340</v>
      </c>
      <c r="B2976" s="14">
        <v>3</v>
      </c>
      <c r="C2976" s="11">
        <v>45748</v>
      </c>
      <c r="D2976" s="12">
        <v>1980000</v>
      </c>
      <c r="E2976" s="12">
        <v>1913947.2</v>
      </c>
      <c r="F2976" s="12">
        <v>1940786.24</v>
      </c>
    </row>
    <row r="2977" spans="1:6">
      <c r="A2977" s="13" t="s">
        <v>2092</v>
      </c>
      <c r="B2977" s="14">
        <v>3.65</v>
      </c>
      <c r="C2977" s="11">
        <v>45597</v>
      </c>
      <c r="D2977" s="12">
        <v>1323000</v>
      </c>
      <c r="E2977" s="12">
        <v>1295521.29</v>
      </c>
      <c r="F2977" s="12">
        <v>1313676.1399999999</v>
      </c>
    </row>
    <row r="2978" spans="1:6">
      <c r="A2978" s="13" t="s">
        <v>2093</v>
      </c>
      <c r="B2978" s="14">
        <v>2.75</v>
      </c>
      <c r="C2978" s="11">
        <v>45536</v>
      </c>
      <c r="D2978" s="12">
        <v>782000</v>
      </c>
      <c r="E2978" s="12">
        <v>761464.68</v>
      </c>
      <c r="F2978" s="12">
        <v>777353.48</v>
      </c>
    </row>
    <row r="2979" spans="1:6">
      <c r="A2979" s="13" t="s">
        <v>168</v>
      </c>
      <c r="B2979" s="14">
        <v>2.5</v>
      </c>
      <c r="C2979" s="11">
        <v>45748</v>
      </c>
      <c r="D2979" s="12">
        <v>2579000</v>
      </c>
      <c r="E2979" s="12">
        <v>2480379.04</v>
      </c>
      <c r="F2979" s="12">
        <v>2519253.98</v>
      </c>
    </row>
    <row r="2980" spans="1:6">
      <c r="A2980" s="13" t="s">
        <v>1345</v>
      </c>
      <c r="B2980" s="14">
        <v>2.06</v>
      </c>
      <c r="C2980" s="11">
        <v>45752</v>
      </c>
      <c r="D2980" s="12">
        <v>2570000</v>
      </c>
      <c r="E2980" s="12">
        <v>2483986.4700000002</v>
      </c>
      <c r="F2980" s="12">
        <v>2500709.66</v>
      </c>
    </row>
    <row r="2981" spans="1:6">
      <c r="A2981" s="13" t="s">
        <v>2094</v>
      </c>
      <c r="B2981" s="14">
        <v>5.74</v>
      </c>
      <c r="C2981" s="11">
        <v>45608</v>
      </c>
      <c r="D2981" s="12">
        <v>449000</v>
      </c>
      <c r="E2981" s="12">
        <v>449000</v>
      </c>
      <c r="F2981" s="12">
        <v>449360.92</v>
      </c>
    </row>
    <row r="2982" spans="1:6">
      <c r="A2982" s="13" t="s">
        <v>171</v>
      </c>
      <c r="B2982" s="14">
        <v>4.6500000000000004</v>
      </c>
      <c r="C2982" s="11">
        <v>45796</v>
      </c>
      <c r="D2982" s="12">
        <v>3771000</v>
      </c>
      <c r="E2982" s="12">
        <v>3768850.53</v>
      </c>
      <c r="F2982" s="12">
        <v>3744568.68</v>
      </c>
    </row>
    <row r="2983" spans="1:6">
      <c r="A2983" s="13" t="s">
        <v>2095</v>
      </c>
      <c r="B2983" s="14">
        <v>5.72</v>
      </c>
      <c r="C2983" s="11">
        <v>45527</v>
      </c>
      <c r="D2983" s="12">
        <v>1595000</v>
      </c>
      <c r="E2983" s="12">
        <v>1595000</v>
      </c>
      <c r="F2983" s="12">
        <v>1595376.99</v>
      </c>
    </row>
    <row r="2984" spans="1:6">
      <c r="A2984" s="13" t="s">
        <v>2096</v>
      </c>
      <c r="B2984" s="14">
        <v>5.94</v>
      </c>
      <c r="C2984" s="11">
        <v>45863</v>
      </c>
      <c r="D2984" s="12">
        <v>556000</v>
      </c>
      <c r="E2984" s="12">
        <v>556000</v>
      </c>
      <c r="F2984" s="12">
        <v>557712.48</v>
      </c>
    </row>
    <row r="2985" spans="1:6">
      <c r="A2985" s="13" t="s">
        <v>2097</v>
      </c>
      <c r="B2985" s="14">
        <v>2.5499999999999998</v>
      </c>
      <c r="C2985" s="11">
        <v>45837</v>
      </c>
      <c r="D2985" s="12">
        <v>1605000</v>
      </c>
      <c r="E2985" s="12">
        <v>1549162.05</v>
      </c>
      <c r="F2985" s="12">
        <v>1555888.43</v>
      </c>
    </row>
    <row r="2986" spans="1:6">
      <c r="A2986" s="13" t="s">
        <v>2098</v>
      </c>
      <c r="B2986" s="14">
        <v>5.35</v>
      </c>
      <c r="C2986" s="11">
        <v>46188</v>
      </c>
      <c r="D2986" s="12">
        <v>2500000</v>
      </c>
      <c r="E2986" s="12">
        <v>2492375</v>
      </c>
      <c r="F2986" s="12">
        <v>2500772.2000000002</v>
      </c>
    </row>
    <row r="2987" spans="1:6">
      <c r="A2987" s="13" t="s">
        <v>2099</v>
      </c>
      <c r="B2987" s="14">
        <v>4.83</v>
      </c>
      <c r="C2987" s="11">
        <v>45691</v>
      </c>
      <c r="D2987" s="12">
        <v>1278000</v>
      </c>
      <c r="E2987" s="12">
        <v>1278000</v>
      </c>
      <c r="F2987" s="12">
        <v>1272438.6599999999</v>
      </c>
    </row>
    <row r="2988" spans="1:6">
      <c r="A2988" s="13" t="s">
        <v>2003</v>
      </c>
      <c r="B2988" s="14">
        <v>5.3</v>
      </c>
      <c r="C2988" s="11">
        <v>45880</v>
      </c>
      <c r="D2988" s="12">
        <v>5651000</v>
      </c>
      <c r="E2988" s="12">
        <v>5650660.9400000004</v>
      </c>
      <c r="F2988" s="12">
        <v>5643116.9699999997</v>
      </c>
    </row>
    <row r="2989" spans="1:6">
      <c r="A2989" s="13" t="s">
        <v>2100</v>
      </c>
      <c r="B2989" s="14">
        <v>3.38</v>
      </c>
      <c r="C2989" s="11">
        <v>45666</v>
      </c>
      <c r="D2989" s="12">
        <v>1257000</v>
      </c>
      <c r="E2989" s="12">
        <v>1234181.68</v>
      </c>
      <c r="F2989" s="12">
        <v>1240531.8500000001</v>
      </c>
    </row>
    <row r="2990" spans="1:6">
      <c r="A2990" s="13" t="s">
        <v>2101</v>
      </c>
      <c r="B2990" s="14">
        <v>5.03</v>
      </c>
      <c r="C2990" s="11">
        <v>45672</v>
      </c>
      <c r="D2990" s="12">
        <v>4697000</v>
      </c>
      <c r="E2990" s="12">
        <v>4697000</v>
      </c>
      <c r="F2990" s="12">
        <v>4683266.3899999997</v>
      </c>
    </row>
    <row r="2991" spans="1:6">
      <c r="A2991" s="13" t="s">
        <v>2102</v>
      </c>
      <c r="B2991" s="14">
        <v>5.0999999999999996</v>
      </c>
      <c r="C2991" s="11">
        <v>46048</v>
      </c>
      <c r="D2991" s="12">
        <v>2010000</v>
      </c>
      <c r="E2991" s="12">
        <v>2010000</v>
      </c>
      <c r="F2991" s="12">
        <v>1989670.6</v>
      </c>
    </row>
    <row r="2992" spans="1:6">
      <c r="A2992" s="13" t="s">
        <v>2103</v>
      </c>
      <c r="B2992" s="14">
        <v>5.55</v>
      </c>
      <c r="C2992" s="11">
        <v>46486</v>
      </c>
      <c r="D2992" s="12">
        <v>1047000</v>
      </c>
      <c r="E2992" s="12">
        <v>1046685.9</v>
      </c>
      <c r="F2992" s="12">
        <v>1043002.1</v>
      </c>
    </row>
    <row r="2993" spans="1:6">
      <c r="A2993" s="13" t="s">
        <v>2104</v>
      </c>
      <c r="B2993" s="14">
        <v>1.55</v>
      </c>
      <c r="C2993" s="11">
        <v>46166</v>
      </c>
      <c r="D2993" s="12">
        <v>2407000</v>
      </c>
      <c r="E2993" s="12">
        <v>2203791.31</v>
      </c>
      <c r="F2993" s="12">
        <v>2225821.69</v>
      </c>
    </row>
    <row r="2994" spans="1:6">
      <c r="A2994" s="13" t="s">
        <v>2105</v>
      </c>
      <c r="B2994" s="14">
        <v>5.13</v>
      </c>
      <c r="C2994" s="11">
        <v>45748</v>
      </c>
      <c r="D2994" s="12">
        <v>3049000</v>
      </c>
      <c r="E2994" s="12">
        <v>3035967.86</v>
      </c>
      <c r="F2994" s="12">
        <v>3039309.49</v>
      </c>
    </row>
    <row r="2995" spans="1:6">
      <c r="A2995" s="13" t="s">
        <v>2106</v>
      </c>
      <c r="B2995" s="14">
        <v>5.35</v>
      </c>
      <c r="C2995" s="11">
        <v>46197</v>
      </c>
      <c r="D2995" s="12">
        <v>3757000</v>
      </c>
      <c r="E2995" s="12">
        <v>3755046.36</v>
      </c>
      <c r="F2995" s="12">
        <v>3753842.96</v>
      </c>
    </row>
    <row r="2996" spans="1:6">
      <c r="A2996" s="13" t="s">
        <v>2107</v>
      </c>
      <c r="B2996" s="14">
        <v>5.57</v>
      </c>
      <c r="C2996" s="11">
        <v>45716</v>
      </c>
      <c r="D2996" s="12">
        <v>4419000</v>
      </c>
      <c r="E2996" s="12">
        <v>4419000</v>
      </c>
      <c r="F2996" s="12">
        <v>4412029.6900000004</v>
      </c>
    </row>
    <row r="2997" spans="1:6">
      <c r="A2997" s="13" t="s">
        <v>1363</v>
      </c>
      <c r="B2997" s="14">
        <v>3.88</v>
      </c>
      <c r="C2997" s="11">
        <v>45795</v>
      </c>
      <c r="D2997" s="12">
        <v>3331000</v>
      </c>
      <c r="E2997" s="12">
        <v>3268457.15</v>
      </c>
      <c r="F2997" s="12">
        <v>3274097.73</v>
      </c>
    </row>
    <row r="2998" spans="1:6">
      <c r="A2998" s="13" t="s">
        <v>1364</v>
      </c>
      <c r="B2998" s="14">
        <v>5.2</v>
      </c>
      <c r="C2998" s="11">
        <v>45674</v>
      </c>
      <c r="D2998" s="12">
        <v>475000</v>
      </c>
      <c r="E2998" s="12">
        <v>474591.5</v>
      </c>
      <c r="F2998" s="12">
        <v>473710.01</v>
      </c>
    </row>
    <row r="2999" spans="1:6">
      <c r="A2999" s="13" t="s">
        <v>1364</v>
      </c>
      <c r="B2999" s="14">
        <v>5.6</v>
      </c>
      <c r="C2999" s="11">
        <v>45877</v>
      </c>
      <c r="D2999" s="12">
        <v>3194000</v>
      </c>
      <c r="E2999" s="12">
        <v>3194383.28</v>
      </c>
      <c r="F2999" s="12">
        <v>3197192.56</v>
      </c>
    </row>
    <row r="3000" spans="1:6">
      <c r="A3000" s="13" t="s">
        <v>635</v>
      </c>
      <c r="B3000" s="14">
        <v>5.64</v>
      </c>
      <c r="C3000" s="11">
        <v>46459</v>
      </c>
      <c r="D3000" s="12">
        <v>1897000</v>
      </c>
      <c r="E3000" s="12">
        <v>1897189.7</v>
      </c>
      <c r="F3000" s="12">
        <v>1901573.52</v>
      </c>
    </row>
    <row r="3001" spans="1:6">
      <c r="A3001" s="13" t="s">
        <v>2108</v>
      </c>
      <c r="B3001" s="14">
        <v>3.8</v>
      </c>
      <c r="C3001" s="11">
        <v>45962</v>
      </c>
      <c r="D3001" s="12">
        <v>3840000</v>
      </c>
      <c r="E3001" s="12">
        <v>3720307.2</v>
      </c>
      <c r="F3001" s="12">
        <v>3754943.5</v>
      </c>
    </row>
    <row r="3002" spans="1:6">
      <c r="A3002" s="13" t="s">
        <v>1610</v>
      </c>
      <c r="B3002" s="14">
        <v>6</v>
      </c>
      <c r="C3002" s="11">
        <v>45849</v>
      </c>
      <c r="D3002" s="12">
        <v>3200000</v>
      </c>
      <c r="E3002" s="12">
        <v>3194720</v>
      </c>
      <c r="F3002" s="12">
        <v>3210426.5</v>
      </c>
    </row>
    <row r="3003" spans="1:6">
      <c r="A3003" s="13" t="s">
        <v>1679</v>
      </c>
      <c r="B3003" s="14">
        <v>5.6</v>
      </c>
      <c r="C3003" s="11">
        <v>46122</v>
      </c>
      <c r="D3003" s="12">
        <v>3298000</v>
      </c>
      <c r="E3003" s="12">
        <v>3295559.48</v>
      </c>
      <c r="F3003" s="12">
        <v>3290448.04</v>
      </c>
    </row>
    <row r="3004" spans="1:6">
      <c r="A3004" s="13" t="s">
        <v>2109</v>
      </c>
      <c r="B3004" s="14">
        <v>2.38</v>
      </c>
      <c r="C3004" s="11">
        <v>45702</v>
      </c>
      <c r="D3004" s="12">
        <v>1856000</v>
      </c>
      <c r="E3004" s="12">
        <v>1800698.2</v>
      </c>
      <c r="F3004" s="12">
        <v>1818796.29</v>
      </c>
    </row>
    <row r="3005" spans="1:6">
      <c r="A3005" s="13" t="s">
        <v>2110</v>
      </c>
      <c r="B3005" s="14">
        <v>5.38</v>
      </c>
      <c r="C3005" s="11">
        <v>45870</v>
      </c>
      <c r="D3005" s="12">
        <v>2171000</v>
      </c>
      <c r="E3005" s="12">
        <v>2170240.15</v>
      </c>
      <c r="F3005" s="12">
        <v>2170776.37</v>
      </c>
    </row>
    <row r="3006" spans="1:6">
      <c r="A3006" s="13" t="s">
        <v>2004</v>
      </c>
      <c r="B3006" s="14">
        <v>5.15</v>
      </c>
      <c r="C3006" s="11">
        <v>46199</v>
      </c>
      <c r="D3006" s="12">
        <v>1534000</v>
      </c>
      <c r="E3006" s="12">
        <v>1533907.96</v>
      </c>
      <c r="F3006" s="12">
        <v>1534215.8</v>
      </c>
    </row>
    <row r="3007" spans="1:6">
      <c r="A3007" s="13" t="s">
        <v>2111</v>
      </c>
      <c r="B3007" s="14">
        <v>5.42</v>
      </c>
      <c r="C3007" s="11">
        <v>46524</v>
      </c>
      <c r="D3007" s="12">
        <v>1727000</v>
      </c>
      <c r="E3007" s="12">
        <v>1727000</v>
      </c>
      <c r="F3007" s="12">
        <v>1725996.66</v>
      </c>
    </row>
    <row r="3008" spans="1:6">
      <c r="A3008" s="13" t="s">
        <v>1377</v>
      </c>
      <c r="B3008" s="14">
        <v>5.3</v>
      </c>
      <c r="C3008" s="11">
        <v>46096</v>
      </c>
      <c r="D3008" s="12">
        <v>1038000</v>
      </c>
      <c r="E3008" s="12">
        <v>1037823.54</v>
      </c>
      <c r="F3008" s="12">
        <v>1037653.78</v>
      </c>
    </row>
    <row r="3009" spans="1:6">
      <c r="A3009" s="13" t="s">
        <v>1378</v>
      </c>
      <c r="B3009" s="14">
        <v>4.1399999999999997</v>
      </c>
      <c r="C3009" s="11">
        <v>45499</v>
      </c>
      <c r="D3009" s="12">
        <v>456000</v>
      </c>
      <c r="E3009" s="12">
        <v>456000</v>
      </c>
      <c r="F3009" s="12">
        <v>455522.03</v>
      </c>
    </row>
    <row r="3010" spans="1:6">
      <c r="A3010" s="13" t="s">
        <v>1614</v>
      </c>
      <c r="B3010" s="14">
        <v>6.39</v>
      </c>
      <c r="C3010" s="11">
        <v>46231</v>
      </c>
      <c r="D3010" s="12">
        <v>1385000</v>
      </c>
      <c r="E3010" s="12">
        <v>1385452.37</v>
      </c>
      <c r="F3010" s="12">
        <v>1399154.7</v>
      </c>
    </row>
    <row r="3011" spans="1:6">
      <c r="A3011" s="13" t="s">
        <v>647</v>
      </c>
      <c r="B3011" s="14">
        <v>3.45</v>
      </c>
      <c r="C3011" s="11">
        <v>45474</v>
      </c>
      <c r="D3011" s="12">
        <v>1122000</v>
      </c>
      <c r="E3011" s="12">
        <v>1097721.79</v>
      </c>
      <c r="F3011" s="12">
        <v>1122000</v>
      </c>
    </row>
    <row r="3012" spans="1:6">
      <c r="A3012" s="13" t="s">
        <v>647</v>
      </c>
      <c r="B3012" s="14">
        <v>3.4</v>
      </c>
      <c r="C3012" s="11">
        <v>46341</v>
      </c>
      <c r="D3012" s="12">
        <v>877000</v>
      </c>
      <c r="E3012" s="12">
        <v>832194.07</v>
      </c>
      <c r="F3012" s="12">
        <v>837506.22</v>
      </c>
    </row>
    <row r="3013" spans="1:6">
      <c r="A3013" s="13" t="s">
        <v>647</v>
      </c>
      <c r="B3013" s="14">
        <v>4.45</v>
      </c>
      <c r="C3013" s="11">
        <v>46051</v>
      </c>
      <c r="D3013" s="12">
        <v>225000</v>
      </c>
      <c r="E3013" s="12">
        <v>219980.25</v>
      </c>
      <c r="F3013" s="12">
        <v>221010.44</v>
      </c>
    </row>
    <row r="3014" spans="1:6">
      <c r="A3014" s="13" t="s">
        <v>2112</v>
      </c>
      <c r="B3014" s="14">
        <v>2.7</v>
      </c>
      <c r="C3014" s="11">
        <v>45597</v>
      </c>
      <c r="D3014" s="12">
        <v>347000</v>
      </c>
      <c r="E3014" s="12">
        <v>337578.95</v>
      </c>
      <c r="F3014" s="12">
        <v>343099.02</v>
      </c>
    </row>
    <row r="3015" spans="1:6">
      <c r="A3015" s="13" t="s">
        <v>1688</v>
      </c>
      <c r="B3015" s="14">
        <v>5.76</v>
      </c>
      <c r="C3015" s="11">
        <v>45551</v>
      </c>
      <c r="D3015" s="12">
        <v>1373000</v>
      </c>
      <c r="E3015" s="12">
        <v>1373000</v>
      </c>
      <c r="F3015" s="12">
        <v>1373686.5</v>
      </c>
    </row>
    <row r="3016" spans="1:6">
      <c r="A3016" s="13" t="s">
        <v>2113</v>
      </c>
      <c r="B3016" s="14">
        <v>1.31</v>
      </c>
      <c r="C3016" s="11">
        <v>46420</v>
      </c>
      <c r="D3016" s="12">
        <v>887000</v>
      </c>
      <c r="E3016" s="12">
        <v>817565.64</v>
      </c>
      <c r="F3016" s="12">
        <v>826950.1</v>
      </c>
    </row>
    <row r="3017" spans="1:6">
      <c r="A3017" s="13" t="s">
        <v>1385</v>
      </c>
      <c r="B3017" s="14">
        <v>4.49</v>
      </c>
      <c r="C3017" s="11">
        <v>45874</v>
      </c>
      <c r="D3017" s="12">
        <v>1098000</v>
      </c>
      <c r="E3017" s="12">
        <v>1091130.3899999999</v>
      </c>
      <c r="F3017" s="12">
        <v>1096269.8600000001</v>
      </c>
    </row>
    <row r="3018" spans="1:6">
      <c r="A3018" s="13" t="s">
        <v>2114</v>
      </c>
      <c r="B3018" s="14">
        <v>4.63</v>
      </c>
      <c r="C3018" s="11">
        <v>45974</v>
      </c>
      <c r="D3018" s="12">
        <v>1317000</v>
      </c>
      <c r="E3018" s="12">
        <v>1293070.1100000001</v>
      </c>
      <c r="F3018" s="12">
        <v>1301271.02</v>
      </c>
    </row>
    <row r="3019" spans="1:6">
      <c r="A3019" s="13" t="s">
        <v>1387</v>
      </c>
      <c r="B3019" s="14">
        <v>6.25</v>
      </c>
      <c r="C3019" s="11">
        <v>45912</v>
      </c>
      <c r="D3019" s="12">
        <v>2404000</v>
      </c>
      <c r="E3019" s="12">
        <v>2404000</v>
      </c>
      <c r="F3019" s="12">
        <v>2418836.5299999998</v>
      </c>
    </row>
    <row r="3020" spans="1:6">
      <c r="A3020" s="13" t="s">
        <v>2115</v>
      </c>
      <c r="B3020" s="14">
        <v>5.89</v>
      </c>
      <c r="C3020" s="11">
        <v>46051</v>
      </c>
      <c r="D3020" s="12">
        <v>2321000</v>
      </c>
      <c r="E3020" s="12">
        <v>2321000</v>
      </c>
      <c r="F3020" s="12">
        <v>2326312.6800000002</v>
      </c>
    </row>
    <row r="3021" spans="1:6">
      <c r="A3021" s="13" t="s">
        <v>2116</v>
      </c>
      <c r="B3021" s="14">
        <v>3.2</v>
      </c>
      <c r="C3021" s="11">
        <v>45731</v>
      </c>
      <c r="D3021" s="12">
        <v>2243000</v>
      </c>
      <c r="E3021" s="12">
        <v>2192734.37</v>
      </c>
      <c r="F3021" s="12">
        <v>2203976.69</v>
      </c>
    </row>
    <row r="3022" spans="1:6">
      <c r="A3022" s="13" t="s">
        <v>2117</v>
      </c>
      <c r="B3022" s="14">
        <v>4.45</v>
      </c>
      <c r="C3022" s="11">
        <v>45820</v>
      </c>
      <c r="D3022" s="12">
        <v>1770000</v>
      </c>
      <c r="E3022" s="12">
        <v>1739361.3</v>
      </c>
      <c r="F3022" s="12">
        <v>1749266.15</v>
      </c>
    </row>
    <row r="3023" spans="1:6">
      <c r="A3023" s="13" t="s">
        <v>2118</v>
      </c>
      <c r="B3023" s="14">
        <v>3.95</v>
      </c>
      <c r="C3023" s="11">
        <v>45885</v>
      </c>
      <c r="D3023" s="12">
        <v>1799000</v>
      </c>
      <c r="E3023" s="12">
        <v>1756165.81</v>
      </c>
      <c r="F3023" s="12">
        <v>1768146.65</v>
      </c>
    </row>
    <row r="3024" spans="1:6">
      <c r="A3024" s="13" t="s">
        <v>1790</v>
      </c>
      <c r="B3024" s="14">
        <v>3.5</v>
      </c>
      <c r="C3024" s="11">
        <v>45762</v>
      </c>
      <c r="D3024" s="12">
        <v>1554000</v>
      </c>
      <c r="E3024" s="12">
        <v>1521507.83</v>
      </c>
      <c r="F3024" s="12">
        <v>1527825.88</v>
      </c>
    </row>
    <row r="3025" spans="1:6">
      <c r="A3025" s="13" t="s">
        <v>2119</v>
      </c>
      <c r="B3025" s="14">
        <v>4.8</v>
      </c>
      <c r="C3025" s="11">
        <v>45667</v>
      </c>
      <c r="D3025" s="12">
        <v>1792000</v>
      </c>
      <c r="E3025" s="12">
        <v>1791229.44</v>
      </c>
      <c r="F3025" s="12">
        <v>1786575.87</v>
      </c>
    </row>
    <row r="3026" spans="1:6">
      <c r="A3026" s="13" t="s">
        <v>2120</v>
      </c>
      <c r="B3026" s="14">
        <v>5.69</v>
      </c>
      <c r="C3026" s="11">
        <v>45761</v>
      </c>
      <c r="D3026" s="12">
        <v>2720000</v>
      </c>
      <c r="E3026" s="12">
        <v>2720000</v>
      </c>
      <c r="F3026" s="12">
        <v>2722108.03</v>
      </c>
    </row>
    <row r="3027" spans="1:6">
      <c r="A3027" s="13" t="s">
        <v>2121</v>
      </c>
      <c r="B3027" s="14">
        <v>6.26</v>
      </c>
      <c r="C3027" s="11">
        <v>45911</v>
      </c>
      <c r="D3027" s="12">
        <v>1356000</v>
      </c>
      <c r="E3027" s="12">
        <v>1356000</v>
      </c>
      <c r="F3027" s="12">
        <v>1364963.35</v>
      </c>
    </row>
    <row r="3028" spans="1:6">
      <c r="A3028" s="13" t="s">
        <v>2122</v>
      </c>
      <c r="B3028" s="14">
        <v>5.09</v>
      </c>
      <c r="C3028" s="11">
        <v>47239</v>
      </c>
      <c r="D3028" s="12">
        <v>1021000</v>
      </c>
      <c r="E3028" s="12">
        <v>1020988.36</v>
      </c>
      <c r="F3028" s="12">
        <v>1016006.46</v>
      </c>
    </row>
    <row r="3029" spans="1:6">
      <c r="A3029" s="13" t="s">
        <v>2123</v>
      </c>
      <c r="B3029" s="14">
        <v>2.16</v>
      </c>
      <c r="C3029" s="11">
        <v>46064</v>
      </c>
      <c r="D3029" s="12">
        <v>987000</v>
      </c>
      <c r="E3029" s="12">
        <v>957831.19</v>
      </c>
      <c r="F3029" s="12">
        <v>965565.36</v>
      </c>
    </row>
    <row r="3030" spans="1:6">
      <c r="A3030" s="13" t="s">
        <v>1627</v>
      </c>
      <c r="B3030" s="14">
        <v>5.55</v>
      </c>
      <c r="C3030" s="11">
        <v>45870</v>
      </c>
      <c r="D3030" s="12">
        <v>2140000</v>
      </c>
      <c r="E3030" s="12">
        <v>2138459.2000000002</v>
      </c>
      <c r="F3030" s="12">
        <v>2142927.7799999998</v>
      </c>
    </row>
    <row r="3031" spans="1:6">
      <c r="A3031" s="13" t="s">
        <v>1627</v>
      </c>
      <c r="B3031" s="14">
        <v>4.8099999999999996</v>
      </c>
      <c r="C3031" s="11">
        <v>46037</v>
      </c>
      <c r="D3031" s="12">
        <v>3212000</v>
      </c>
      <c r="E3031" s="12">
        <v>3212000</v>
      </c>
      <c r="F3031" s="12">
        <v>3191346.07</v>
      </c>
    </row>
    <row r="3032" spans="1:6">
      <c r="A3032" s="13" t="s">
        <v>1446</v>
      </c>
      <c r="B3032" s="14">
        <v>3.9</v>
      </c>
      <c r="C3032" s="11">
        <v>45672</v>
      </c>
      <c r="D3032" s="12">
        <v>1164000</v>
      </c>
      <c r="E3032" s="12">
        <v>1149519.8400000001</v>
      </c>
      <c r="F3032" s="12">
        <v>1152934.4099999999</v>
      </c>
    </row>
    <row r="3033" spans="1:6">
      <c r="A3033" s="13"/>
      <c r="B3033" s="14"/>
      <c r="C3033" s="11"/>
      <c r="D3033" s="12"/>
      <c r="E3033" s="12"/>
      <c r="F3033" s="12"/>
    </row>
    <row r="3034" spans="1:6">
      <c r="A3034" s="17" t="s">
        <v>486</v>
      </c>
      <c r="B3034" s="14"/>
      <c r="C3034" s="11"/>
      <c r="D3034" s="12"/>
      <c r="E3034" s="12"/>
      <c r="F3034" s="12"/>
    </row>
    <row r="3035" spans="1:6">
      <c r="A3035" s="13" t="s">
        <v>487</v>
      </c>
      <c r="B3035" s="14">
        <v>0.38</v>
      </c>
      <c r="C3035" s="11">
        <v>46053</v>
      </c>
      <c r="D3035" s="12">
        <v>3700000</v>
      </c>
      <c r="E3035" s="12">
        <v>3312078.12</v>
      </c>
      <c r="F3035" s="12">
        <v>3448371.1</v>
      </c>
    </row>
    <row r="3036" spans="1:6">
      <c r="A3036" s="13" t="s">
        <v>487</v>
      </c>
      <c r="B3036" s="14">
        <v>4.13</v>
      </c>
      <c r="C3036" s="11">
        <v>45688</v>
      </c>
      <c r="D3036" s="12">
        <v>2100000</v>
      </c>
      <c r="E3036" s="12">
        <v>2085152.34</v>
      </c>
      <c r="F3036" s="12">
        <v>2085418.94</v>
      </c>
    </row>
    <row r="3037" spans="1:6">
      <c r="A3037" s="13" t="s">
        <v>487</v>
      </c>
      <c r="B3037" s="14">
        <v>4.63</v>
      </c>
      <c r="C3037" s="11">
        <v>45716</v>
      </c>
      <c r="D3037" s="12">
        <v>20000000</v>
      </c>
      <c r="E3037" s="12">
        <v>20157261.719999999</v>
      </c>
      <c r="F3037" s="12">
        <v>19917773.399999999</v>
      </c>
    </row>
    <row r="3038" spans="1:6">
      <c r="A3038" s="13" t="s">
        <v>487</v>
      </c>
      <c r="B3038" s="14">
        <v>3.88</v>
      </c>
      <c r="C3038" s="11">
        <v>45747</v>
      </c>
      <c r="D3038" s="12">
        <v>7800000</v>
      </c>
      <c r="E3038" s="12">
        <v>7768312.5</v>
      </c>
      <c r="F3038" s="12">
        <v>7723447.29</v>
      </c>
    </row>
    <row r="3039" spans="1:6">
      <c r="A3039" s="13" t="s">
        <v>487</v>
      </c>
      <c r="B3039" s="14">
        <v>3.75</v>
      </c>
      <c r="C3039" s="11">
        <v>46127</v>
      </c>
      <c r="D3039" s="12">
        <v>7800000</v>
      </c>
      <c r="E3039" s="12">
        <v>7816554.6900000004</v>
      </c>
      <c r="F3039" s="12">
        <v>7660453.1600000001</v>
      </c>
    </row>
    <row r="3040" spans="1:6">
      <c r="A3040" s="13" t="s">
        <v>487</v>
      </c>
      <c r="B3040" s="14">
        <v>3.88</v>
      </c>
      <c r="C3040" s="11">
        <v>45777</v>
      </c>
      <c r="D3040" s="12">
        <v>3800000</v>
      </c>
      <c r="E3040" s="12">
        <v>3795843.75</v>
      </c>
      <c r="F3040" s="12">
        <v>3759105.46</v>
      </c>
    </row>
    <row r="3041" spans="1:6">
      <c r="A3041" s="13" t="s">
        <v>487</v>
      </c>
      <c r="B3041" s="14">
        <v>3.63</v>
      </c>
      <c r="C3041" s="11">
        <v>46157</v>
      </c>
      <c r="D3041" s="12">
        <v>10500000</v>
      </c>
      <c r="E3041" s="12">
        <v>10420429.689999999</v>
      </c>
      <c r="F3041" s="12">
        <v>10285898.49</v>
      </c>
    </row>
    <row r="3042" spans="1:6">
      <c r="A3042" s="13" t="s">
        <v>2010</v>
      </c>
      <c r="B3042" s="14">
        <v>4.25</v>
      </c>
      <c r="C3042" s="11">
        <v>46022</v>
      </c>
      <c r="D3042" s="12">
        <v>5000000</v>
      </c>
      <c r="E3042" s="12">
        <v>4990429.6900000004</v>
      </c>
      <c r="F3042" s="12">
        <v>4952148.45</v>
      </c>
    </row>
    <row r="3043" spans="1:6">
      <c r="A3043" s="13" t="s">
        <v>1529</v>
      </c>
      <c r="B3043" s="14">
        <v>4.63</v>
      </c>
      <c r="C3043" s="11">
        <v>46341</v>
      </c>
      <c r="D3043" s="12">
        <v>4900000</v>
      </c>
      <c r="E3043" s="12">
        <v>4959144.53</v>
      </c>
      <c r="F3043" s="12">
        <v>4897703.13</v>
      </c>
    </row>
    <row r="3044" spans="1:6">
      <c r="A3044" s="13" t="s">
        <v>488</v>
      </c>
      <c r="B3044" s="14">
        <v>0.5</v>
      </c>
      <c r="C3044" s="11">
        <v>45747</v>
      </c>
      <c r="D3044" s="12">
        <v>26400000</v>
      </c>
      <c r="E3044" s="12">
        <v>25252218.75</v>
      </c>
      <c r="F3044" s="12">
        <v>25494820.300000001</v>
      </c>
    </row>
    <row r="3045" spans="1:6">
      <c r="A3045" s="13"/>
      <c r="B3045" s="14"/>
      <c r="C3045" s="11"/>
      <c r="D3045" s="12"/>
      <c r="E3045" s="12"/>
      <c r="F3045" s="12"/>
    </row>
    <row r="3046" spans="1:6">
      <c r="A3046" s="17" t="s">
        <v>493</v>
      </c>
      <c r="B3046" s="14"/>
      <c r="C3046" s="11"/>
      <c r="D3046" s="12"/>
      <c r="E3046" s="12"/>
      <c r="F3046" s="12"/>
    </row>
    <row r="3047" spans="1:6" ht="15">
      <c r="A3047" s="13" t="s">
        <v>494</v>
      </c>
      <c r="B3047" s="14">
        <v>5.17</v>
      </c>
      <c r="C3047" s="11"/>
      <c r="D3047" s="12">
        <v>6020811.2599999998</v>
      </c>
      <c r="E3047" s="15">
        <f>6020811.26</f>
        <v>6020811.2599999998</v>
      </c>
      <c r="F3047" s="15">
        <f>6020811.26</f>
        <v>6020811.2599999998</v>
      </c>
    </row>
    <row r="3048" spans="1:6">
      <c r="A3048" s="13" t="s">
        <v>2124</v>
      </c>
      <c r="B3048" s="14"/>
      <c r="C3048" s="11"/>
      <c r="D3048" s="12"/>
      <c r="E3048" s="12">
        <v>507767620.52999997</v>
      </c>
      <c r="F3048" s="12">
        <v>509717766.02999997</v>
      </c>
    </row>
    <row r="3049" spans="1:6">
      <c r="A3049" s="13"/>
      <c r="B3049" s="14"/>
      <c r="C3049" s="11"/>
      <c r="D3049" s="12"/>
      <c r="E3049" s="12"/>
      <c r="F3049" s="12"/>
    </row>
    <row r="3050" spans="1:6">
      <c r="A3050" s="19" t="s">
        <v>2125</v>
      </c>
      <c r="B3050" s="14"/>
      <c r="C3050" s="11"/>
      <c r="D3050" s="12"/>
      <c r="E3050" s="12"/>
      <c r="F3050" s="12"/>
    </row>
    <row r="3051" spans="1:6">
      <c r="A3051" s="13" t="s">
        <v>2126</v>
      </c>
      <c r="B3051" s="14">
        <v>5.34</v>
      </c>
      <c r="C3051" s="11"/>
      <c r="D3051" s="12">
        <v>807809295.15999997</v>
      </c>
      <c r="E3051" s="12">
        <v>807809295.15999997</v>
      </c>
      <c r="F3051" s="12">
        <v>807809295.15999997</v>
      </c>
    </row>
    <row r="3052" spans="1:6">
      <c r="A3052" s="13" t="s">
        <v>2127</v>
      </c>
      <c r="B3052" s="14">
        <v>5.48</v>
      </c>
      <c r="C3052" s="11"/>
      <c r="D3052" s="12">
        <v>2290538.04</v>
      </c>
      <c r="E3052" s="12">
        <v>2291171.0499999998</v>
      </c>
      <c r="F3052" s="12">
        <v>2290996.15</v>
      </c>
    </row>
    <row r="3053" spans="1:6">
      <c r="A3053" s="13" t="s">
        <v>2128</v>
      </c>
      <c r="B3053" s="14">
        <v>5.17</v>
      </c>
      <c r="C3053" s="11"/>
      <c r="D3053" s="12">
        <v>100000000</v>
      </c>
      <c r="E3053" s="12">
        <v>100000000</v>
      </c>
      <c r="F3053" s="12">
        <v>100000000</v>
      </c>
    </row>
    <row r="3054" spans="1:6">
      <c r="A3054" s="13" t="s">
        <v>494</v>
      </c>
      <c r="B3054" s="14">
        <v>5.17</v>
      </c>
      <c r="C3054" s="11"/>
      <c r="D3054" s="12">
        <v>6894475.96</v>
      </c>
      <c r="E3054" s="12">
        <v>6894475.96</v>
      </c>
      <c r="F3054" s="12">
        <v>6894475.96</v>
      </c>
    </row>
    <row r="3055" spans="1:6" ht="15">
      <c r="A3055" s="13" t="s">
        <v>2129</v>
      </c>
      <c r="B3055" s="14">
        <v>5.43</v>
      </c>
      <c r="C3055" s="11"/>
      <c r="D3055" s="12">
        <f>9193223.1+1561.04</f>
        <v>9194784.1399999987</v>
      </c>
      <c r="E3055" s="15">
        <f>9193223.1+1561.04</f>
        <v>9194784.1399999987</v>
      </c>
      <c r="F3055" s="15">
        <f>9193223.1+1561.04</f>
        <v>9194784.1399999987</v>
      </c>
    </row>
    <row r="3056" spans="1:6">
      <c r="A3056" s="13" t="s">
        <v>2130</v>
      </c>
      <c r="B3056" s="14"/>
      <c r="C3056" s="11"/>
      <c r="D3056" s="12"/>
      <c r="E3056" s="12">
        <f>SUM(E3051:E3055)</f>
        <v>926189726.30999994</v>
      </c>
      <c r="F3056" s="12">
        <f>SUM(F3051:F3055)</f>
        <v>926189551.40999997</v>
      </c>
    </row>
    <row r="3057" spans="1:8">
      <c r="A3057" s="13"/>
      <c r="B3057" s="14"/>
      <c r="C3057" s="11"/>
      <c r="D3057" s="12"/>
      <c r="E3057" s="12"/>
      <c r="F3057" s="12"/>
    </row>
    <row r="3058" spans="1:8" ht="15">
      <c r="A3058" s="13" t="s">
        <v>2131</v>
      </c>
      <c r="B3058" s="14"/>
      <c r="C3058" s="11"/>
      <c r="D3058" s="12"/>
      <c r="E3058" s="15">
        <f>+E3056+E3048+E2826+E2699+E2528+E2328+E2207+E2002+E1382+E1267+E1084+E920+E663++E39</f>
        <v>3649015124.98</v>
      </c>
      <c r="F3058" s="15">
        <f>+F3056+F3048+F2826+F2699+F2528+F2328+F2207+F2002+F1382+F1267+F1084+F920+F663++F39</f>
        <v>3628464443.6799998</v>
      </c>
    </row>
    <row r="3059" spans="1:8">
      <c r="A3059" s="13"/>
      <c r="B3059" s="14"/>
      <c r="C3059" s="11"/>
      <c r="D3059" s="12"/>
      <c r="E3059" s="12"/>
      <c r="F3059" s="12"/>
    </row>
    <row r="3060" spans="1:8">
      <c r="A3060" s="16" t="s">
        <v>2132</v>
      </c>
      <c r="B3060" s="14"/>
      <c r="C3060" s="11"/>
      <c r="D3060" s="12"/>
      <c r="E3060" s="12"/>
      <c r="F3060" s="12"/>
      <c r="H3060" s="18"/>
    </row>
    <row r="3061" spans="1:8">
      <c r="A3061" s="13"/>
      <c r="B3061" s="14"/>
      <c r="C3061" s="11"/>
      <c r="D3061" s="12"/>
      <c r="E3061" s="12"/>
      <c r="F3061" s="12"/>
    </row>
    <row r="3062" spans="1:8">
      <c r="A3062" s="10" t="s">
        <v>2133</v>
      </c>
      <c r="B3062" s="14"/>
      <c r="C3062" s="11"/>
      <c r="D3062" s="12"/>
      <c r="E3062" s="12"/>
      <c r="F3062" s="12"/>
    </row>
    <row r="3063" spans="1:8">
      <c r="A3063" s="13" t="s">
        <v>2134</v>
      </c>
      <c r="B3063" s="14">
        <v>0.01</v>
      </c>
      <c r="C3063" s="11"/>
      <c r="D3063" s="12">
        <v>3876997.61</v>
      </c>
      <c r="E3063" s="12">
        <v>3876997.61</v>
      </c>
      <c r="F3063" s="12">
        <v>3876997.61</v>
      </c>
      <c r="G3063" s="18"/>
    </row>
    <row r="3065" spans="1:8">
      <c r="A3065" s="10" t="s">
        <v>2135</v>
      </c>
      <c r="B3065" s="14"/>
      <c r="C3065" s="11"/>
      <c r="D3065" s="12"/>
      <c r="E3065" s="12"/>
      <c r="F3065" s="12"/>
    </row>
    <row r="3066" spans="1:8">
      <c r="A3066" s="13" t="s">
        <v>2136</v>
      </c>
      <c r="B3066" s="14">
        <v>0.01</v>
      </c>
      <c r="C3066" s="11"/>
      <c r="D3066" s="12">
        <v>163074.84</v>
      </c>
      <c r="E3066" s="12">
        <v>163074.84</v>
      </c>
      <c r="F3066" s="12">
        <v>163074.84</v>
      </c>
    </row>
    <row r="3068" spans="1:8">
      <c r="A3068" s="10" t="s">
        <v>2137</v>
      </c>
      <c r="B3068" s="14"/>
      <c r="C3068" s="11"/>
      <c r="D3068" s="12"/>
      <c r="E3068" s="12"/>
      <c r="F3068" s="12"/>
    </row>
    <row r="3069" spans="1:8">
      <c r="A3069" s="13" t="s">
        <v>2138</v>
      </c>
      <c r="B3069" s="14">
        <v>0.01</v>
      </c>
      <c r="C3069" s="11"/>
      <c r="D3069" s="12">
        <v>100042.69</v>
      </c>
      <c r="E3069" s="12">
        <v>100042.69</v>
      </c>
      <c r="F3069" s="12">
        <v>100042.69</v>
      </c>
    </row>
    <row r="3071" spans="1:8">
      <c r="A3071" s="10" t="s">
        <v>2139</v>
      </c>
      <c r="B3071" s="14"/>
      <c r="C3071" s="11"/>
      <c r="D3071" s="12"/>
      <c r="E3071" s="12"/>
      <c r="F3071" s="12"/>
    </row>
    <row r="3072" spans="1:8">
      <c r="A3072" s="13" t="s">
        <v>2140</v>
      </c>
      <c r="B3072" s="14">
        <v>0.01</v>
      </c>
      <c r="C3072" s="11"/>
      <c r="D3072" s="12">
        <v>32612.44</v>
      </c>
      <c r="E3072" s="12">
        <v>32612.44</v>
      </c>
      <c r="F3072" s="12">
        <v>32612.44</v>
      </c>
    </row>
    <row r="3073" spans="1:6">
      <c r="A3073" s="13"/>
      <c r="B3073" s="14"/>
      <c r="C3073" s="11"/>
      <c r="D3073" s="12"/>
      <c r="E3073" s="12"/>
      <c r="F3073" s="12"/>
    </row>
    <row r="3074" spans="1:6">
      <c r="A3074" s="10" t="s">
        <v>2141</v>
      </c>
      <c r="B3074" s="14"/>
      <c r="C3074" s="11"/>
      <c r="D3074" s="12"/>
      <c r="E3074" s="12"/>
      <c r="F3074" s="12"/>
    </row>
    <row r="3075" spans="1:6">
      <c r="A3075" s="13" t="s">
        <v>2142</v>
      </c>
      <c r="B3075" s="14">
        <v>0.01</v>
      </c>
      <c r="C3075" s="11"/>
      <c r="D3075" s="12">
        <v>112153.48</v>
      </c>
      <c r="E3075" s="12">
        <v>112153.48</v>
      </c>
      <c r="F3075" s="12">
        <v>112153.48</v>
      </c>
    </row>
    <row r="3077" spans="1:6">
      <c r="A3077" s="10" t="s">
        <v>2143</v>
      </c>
      <c r="B3077" s="14"/>
      <c r="C3077" s="11"/>
      <c r="D3077" s="12"/>
      <c r="E3077" s="12"/>
      <c r="F3077" s="12"/>
    </row>
    <row r="3078" spans="1:6">
      <c r="A3078" s="13" t="s">
        <v>2144</v>
      </c>
      <c r="B3078" s="14">
        <v>0.01</v>
      </c>
      <c r="C3078" s="11"/>
      <c r="D3078" s="12">
        <v>15224.88</v>
      </c>
      <c r="E3078" s="12">
        <v>15224.88</v>
      </c>
      <c r="F3078" s="12">
        <v>15224.88</v>
      </c>
    </row>
    <row r="3080" spans="1:6">
      <c r="A3080" s="10" t="s">
        <v>2145</v>
      </c>
      <c r="B3080" s="14"/>
      <c r="C3080" s="11"/>
      <c r="D3080" s="12"/>
      <c r="E3080" s="12"/>
      <c r="F3080" s="12"/>
    </row>
    <row r="3081" spans="1:6">
      <c r="A3081" s="13" t="s">
        <v>2146</v>
      </c>
      <c r="B3081" s="14">
        <v>0.01</v>
      </c>
      <c r="C3081" s="11"/>
      <c r="D3081" s="12">
        <v>29952.68</v>
      </c>
      <c r="E3081" s="12">
        <v>29952.68</v>
      </c>
      <c r="F3081" s="12">
        <v>29952.68</v>
      </c>
    </row>
    <row r="3083" spans="1:6">
      <c r="A3083" s="10" t="s">
        <v>2147</v>
      </c>
      <c r="B3083" s="14"/>
      <c r="C3083" s="11"/>
      <c r="D3083" s="12"/>
      <c r="E3083" s="12"/>
      <c r="F3083" s="12"/>
    </row>
    <row r="3084" spans="1:6">
      <c r="A3084" s="13" t="s">
        <v>2148</v>
      </c>
      <c r="B3084" s="14">
        <v>0.01</v>
      </c>
      <c r="C3084" s="11"/>
      <c r="D3084" s="12">
        <v>70769.98</v>
      </c>
      <c r="E3084" s="12">
        <v>70769.98</v>
      </c>
      <c r="F3084" s="12">
        <v>70769.98</v>
      </c>
    </row>
    <row r="3086" spans="1:6">
      <c r="A3086" s="10" t="s">
        <v>2149</v>
      </c>
      <c r="B3086" s="14"/>
      <c r="C3086" s="11"/>
      <c r="D3086" s="12"/>
      <c r="E3086" s="12"/>
      <c r="F3086" s="12"/>
    </row>
    <row r="3087" spans="1:6">
      <c r="A3087" s="13" t="s">
        <v>2150</v>
      </c>
      <c r="B3087" s="14"/>
      <c r="C3087" s="11"/>
      <c r="D3087" s="12">
        <v>1000</v>
      </c>
      <c r="E3087" s="12">
        <v>1000</v>
      </c>
      <c r="F3087" s="12">
        <v>1000</v>
      </c>
    </row>
    <row r="3088" spans="1:6">
      <c r="A3088" s="13" t="s">
        <v>2151</v>
      </c>
      <c r="B3088" s="14"/>
      <c r="C3088" s="11"/>
      <c r="D3088" s="12">
        <v>1000</v>
      </c>
      <c r="E3088" s="12">
        <v>1000</v>
      </c>
      <c r="F3088" s="12">
        <v>1000</v>
      </c>
    </row>
    <row r="3089" spans="1:6">
      <c r="A3089" s="13" t="s">
        <v>2152</v>
      </c>
      <c r="B3089" s="14"/>
      <c r="C3089" s="11"/>
      <c r="D3089" s="12">
        <v>1000</v>
      </c>
      <c r="E3089" s="20">
        <v>1000</v>
      </c>
      <c r="F3089" s="20">
        <v>1000</v>
      </c>
    </row>
    <row r="3090" spans="1:6">
      <c r="A3090" s="13" t="s">
        <v>2130</v>
      </c>
      <c r="B3090" s="14"/>
      <c r="C3090" s="11"/>
      <c r="D3090" s="12"/>
      <c r="E3090" s="12">
        <f>SUM(E3087:E3089)</f>
        <v>3000</v>
      </c>
      <c r="F3090" s="12">
        <f>SUM(F3087:F3089)</f>
        <v>3000</v>
      </c>
    </row>
    <row r="3092" spans="1:6">
      <c r="A3092" s="10" t="s">
        <v>2153</v>
      </c>
      <c r="B3092" s="14"/>
      <c r="C3092" s="11"/>
      <c r="D3092" s="12"/>
      <c r="E3092" s="12"/>
      <c r="F3092" s="12"/>
    </row>
    <row r="3093" spans="1:6">
      <c r="A3093" s="13" t="s">
        <v>2154</v>
      </c>
      <c r="B3093" s="14">
        <v>0.01</v>
      </c>
      <c r="C3093" s="11"/>
      <c r="D3093" s="12">
        <v>29890.81</v>
      </c>
      <c r="E3093" s="12">
        <v>29890.81</v>
      </c>
      <c r="F3093" s="12">
        <v>29890.81</v>
      </c>
    </row>
    <row r="3095" spans="1:6">
      <c r="A3095" s="10" t="s">
        <v>2155</v>
      </c>
      <c r="B3095" s="14"/>
      <c r="C3095" s="11"/>
      <c r="D3095" s="12"/>
      <c r="E3095" s="12"/>
      <c r="F3095" s="12"/>
    </row>
    <row r="3096" spans="1:6">
      <c r="A3096" s="13" t="s">
        <v>2156</v>
      </c>
      <c r="B3096" s="14">
        <v>0.01</v>
      </c>
      <c r="C3096" s="11"/>
      <c r="D3096" s="12">
        <v>243.49</v>
      </c>
      <c r="E3096" s="12">
        <v>243.49</v>
      </c>
      <c r="F3096" s="12">
        <v>243.49</v>
      </c>
    </row>
    <row r="3098" spans="1:6">
      <c r="A3098" s="10" t="s">
        <v>2157</v>
      </c>
      <c r="B3098" s="14"/>
      <c r="C3098" s="11"/>
      <c r="D3098" s="12"/>
      <c r="E3098" s="12"/>
      <c r="F3098" s="12"/>
    </row>
    <row r="3099" spans="1:6">
      <c r="A3099" s="13" t="s">
        <v>2158</v>
      </c>
      <c r="B3099" s="14">
        <v>0.01</v>
      </c>
      <c r="C3099" s="11"/>
      <c r="D3099" s="12">
        <v>101101.33</v>
      </c>
      <c r="E3099" s="12">
        <v>101101.33</v>
      </c>
      <c r="F3099" s="12">
        <v>101101.33</v>
      </c>
    </row>
    <row r="3101" spans="1:6">
      <c r="A3101" s="10" t="s">
        <v>2159</v>
      </c>
      <c r="B3101" s="14"/>
      <c r="C3101" s="11"/>
      <c r="D3101" s="12"/>
      <c r="E3101" s="12"/>
      <c r="F3101" s="12"/>
    </row>
    <row r="3102" spans="1:6">
      <c r="A3102" s="13" t="s">
        <v>2160</v>
      </c>
      <c r="B3102" s="14">
        <v>0.01</v>
      </c>
      <c r="C3102" s="11"/>
      <c r="D3102" s="12">
        <v>518222.55</v>
      </c>
      <c r="E3102" s="12">
        <v>518222.55</v>
      </c>
      <c r="F3102" s="12">
        <v>518222.55</v>
      </c>
    </row>
    <row r="3104" spans="1:6">
      <c r="A3104" s="10" t="s">
        <v>2161</v>
      </c>
      <c r="B3104" s="14"/>
      <c r="C3104" s="11"/>
      <c r="D3104" s="12"/>
      <c r="E3104" s="12"/>
      <c r="F3104" s="12"/>
    </row>
    <row r="3105" spans="1:6">
      <c r="A3105" s="13" t="s">
        <v>2162</v>
      </c>
      <c r="B3105" s="14">
        <v>0.01</v>
      </c>
      <c r="C3105" s="11"/>
      <c r="D3105" s="12">
        <v>83159.570000000007</v>
      </c>
      <c r="E3105" s="12">
        <v>83159.570000000007</v>
      </c>
      <c r="F3105" s="12">
        <v>83159.570000000007</v>
      </c>
    </row>
    <row r="3107" spans="1:6">
      <c r="A3107" s="10" t="s">
        <v>2163</v>
      </c>
      <c r="B3107" s="14"/>
      <c r="C3107" s="11"/>
      <c r="D3107" s="12"/>
      <c r="E3107" s="12"/>
      <c r="F3107" s="12"/>
    </row>
    <row r="3108" spans="1:6">
      <c r="A3108" s="13" t="s">
        <v>2164</v>
      </c>
      <c r="B3108" s="14">
        <v>0.01</v>
      </c>
      <c r="C3108" s="11"/>
      <c r="D3108" s="12">
        <v>173309.79</v>
      </c>
      <c r="E3108" s="12">
        <v>173309.79</v>
      </c>
      <c r="F3108" s="12">
        <v>173309.79</v>
      </c>
    </row>
    <row r="3110" spans="1:6">
      <c r="A3110" s="10" t="s">
        <v>2165</v>
      </c>
      <c r="B3110" s="14"/>
      <c r="C3110" s="11"/>
      <c r="D3110" s="12"/>
      <c r="E3110" s="12"/>
      <c r="F3110" s="12"/>
    </row>
    <row r="3111" spans="1:6">
      <c r="A3111" s="13" t="s">
        <v>2166</v>
      </c>
      <c r="B3111" s="14">
        <v>0.01</v>
      </c>
      <c r="C3111" s="11"/>
      <c r="D3111" s="12">
        <v>51546.11</v>
      </c>
      <c r="E3111" s="12">
        <v>51546.11</v>
      </c>
      <c r="F3111" s="12">
        <v>51546.11</v>
      </c>
    </row>
    <row r="3113" spans="1:6">
      <c r="A3113" s="10" t="s">
        <v>2167</v>
      </c>
      <c r="B3113" s="14"/>
      <c r="C3113" s="11"/>
      <c r="D3113" s="12"/>
      <c r="E3113" s="12"/>
      <c r="F3113" s="12"/>
    </row>
    <row r="3114" spans="1:6">
      <c r="A3114" s="13" t="s">
        <v>2168</v>
      </c>
      <c r="B3114" s="14">
        <v>0.01</v>
      </c>
      <c r="C3114" s="11"/>
      <c r="D3114" s="12">
        <v>425055.34</v>
      </c>
      <c r="E3114" s="12">
        <v>425055.34</v>
      </c>
      <c r="F3114" s="12">
        <v>425055.34</v>
      </c>
    </row>
    <row r="3116" spans="1:6">
      <c r="A3116" s="10" t="s">
        <v>2169</v>
      </c>
      <c r="B3116" s="14"/>
      <c r="C3116" s="11"/>
      <c r="D3116" s="12"/>
      <c r="E3116" s="12"/>
      <c r="F3116" s="12"/>
    </row>
    <row r="3117" spans="1:6">
      <c r="A3117" s="13" t="s">
        <v>2170</v>
      </c>
      <c r="B3117" s="14">
        <v>0.01</v>
      </c>
      <c r="C3117" s="11"/>
      <c r="D3117" s="12">
        <v>14774.31</v>
      </c>
      <c r="E3117" s="12">
        <v>14774.31</v>
      </c>
      <c r="F3117" s="12">
        <v>14774.31</v>
      </c>
    </row>
    <row r="3119" spans="1:6">
      <c r="A3119" s="10" t="s">
        <v>2171</v>
      </c>
      <c r="B3119" s="14"/>
      <c r="C3119" s="11"/>
      <c r="D3119" s="12"/>
      <c r="E3119" s="12"/>
      <c r="F3119" s="12"/>
    </row>
    <row r="3120" spans="1:6">
      <c r="A3120" s="13" t="s">
        <v>2172</v>
      </c>
      <c r="B3120" s="14">
        <v>0.01</v>
      </c>
      <c r="C3120" s="11"/>
      <c r="D3120" s="12">
        <v>162011.01999999999</v>
      </c>
      <c r="E3120" s="12">
        <v>162011.01999999999</v>
      </c>
      <c r="F3120" s="12">
        <v>162011.01999999999</v>
      </c>
    </row>
    <row r="3122" spans="1:6">
      <c r="A3122" s="10" t="s">
        <v>2173</v>
      </c>
      <c r="B3122" s="14"/>
      <c r="C3122" s="11"/>
      <c r="D3122" s="12"/>
      <c r="E3122" s="12"/>
      <c r="F3122" s="12"/>
    </row>
    <row r="3123" spans="1:6">
      <c r="A3123" s="13" t="s">
        <v>2174</v>
      </c>
      <c r="B3123" s="14">
        <v>0.01</v>
      </c>
      <c r="C3123" s="11"/>
      <c r="D3123" s="12">
        <v>9.3699999999999992</v>
      </c>
      <c r="E3123" s="12">
        <v>9.3699999999999992</v>
      </c>
      <c r="F3123" s="12">
        <v>9.3699999999999992</v>
      </c>
    </row>
    <row r="3125" spans="1:6">
      <c r="A3125" s="10" t="s">
        <v>2175</v>
      </c>
      <c r="B3125" s="14"/>
      <c r="C3125" s="11"/>
      <c r="D3125" s="12"/>
      <c r="E3125" s="12"/>
      <c r="F3125" s="12"/>
    </row>
    <row r="3126" spans="1:6">
      <c r="A3126" s="13" t="s">
        <v>2176</v>
      </c>
      <c r="B3126" s="14">
        <v>0.01</v>
      </c>
      <c r="C3126" s="11"/>
      <c r="D3126" s="12">
        <v>895618.74</v>
      </c>
      <c r="E3126" s="12">
        <v>895618.74</v>
      </c>
      <c r="F3126" s="12">
        <v>895618.74</v>
      </c>
    </row>
    <row r="3128" spans="1:6">
      <c r="A3128" s="10" t="s">
        <v>2177</v>
      </c>
      <c r="B3128" s="14"/>
      <c r="C3128" s="11"/>
      <c r="D3128" s="12"/>
      <c r="E3128" s="12"/>
      <c r="F3128" s="12"/>
    </row>
    <row r="3129" spans="1:6">
      <c r="A3129" s="13" t="s">
        <v>2178</v>
      </c>
      <c r="B3129" s="14">
        <v>0.01</v>
      </c>
      <c r="C3129" s="11"/>
      <c r="D3129" s="12">
        <v>53422.23</v>
      </c>
      <c r="E3129" s="12">
        <v>53422.23</v>
      </c>
      <c r="F3129" s="12">
        <v>53422.23</v>
      </c>
    </row>
    <row r="3131" spans="1:6">
      <c r="A3131" s="10" t="s">
        <v>2179</v>
      </c>
      <c r="B3131" s="14"/>
      <c r="C3131" s="11"/>
      <c r="D3131" s="12"/>
      <c r="E3131" s="12"/>
      <c r="F3131" s="12"/>
    </row>
    <row r="3132" spans="1:6">
      <c r="A3132" s="13" t="s">
        <v>2180</v>
      </c>
      <c r="B3132" s="14">
        <v>0.01</v>
      </c>
      <c r="C3132" s="11"/>
      <c r="D3132" s="12">
        <v>91.41</v>
      </c>
      <c r="E3132" s="12">
        <v>91.41</v>
      </c>
      <c r="F3132" s="12">
        <v>91.41</v>
      </c>
    </row>
    <row r="3134" spans="1:6">
      <c r="A3134" s="10" t="s">
        <v>2181</v>
      </c>
      <c r="B3134" s="14"/>
      <c r="C3134" s="11"/>
      <c r="D3134" s="12"/>
      <c r="E3134" s="12"/>
      <c r="F3134" s="12"/>
    </row>
    <row r="3135" spans="1:6">
      <c r="A3135" s="13" t="s">
        <v>2182</v>
      </c>
      <c r="B3135" s="14">
        <v>0.01</v>
      </c>
      <c r="C3135" s="11"/>
      <c r="D3135" s="12">
        <v>45102.42</v>
      </c>
      <c r="E3135" s="12">
        <v>45102.42</v>
      </c>
      <c r="F3135" s="12">
        <v>45102.42</v>
      </c>
    </row>
    <row r="3137" spans="1:6">
      <c r="A3137" s="10" t="s">
        <v>2183</v>
      </c>
      <c r="B3137" s="14"/>
      <c r="C3137" s="11"/>
      <c r="D3137" s="12"/>
      <c r="E3137" s="12"/>
      <c r="F3137" s="12"/>
    </row>
    <row r="3138" spans="1:6">
      <c r="A3138" s="13" t="s">
        <v>2184</v>
      </c>
      <c r="B3138" s="14">
        <v>0.01</v>
      </c>
      <c r="C3138" s="11"/>
      <c r="D3138" s="12">
        <v>66959.92</v>
      </c>
      <c r="E3138" s="12">
        <v>66959.92</v>
      </c>
      <c r="F3138" s="12">
        <v>66959.92</v>
      </c>
    </row>
    <row r="3140" spans="1:6">
      <c r="A3140" s="10" t="s">
        <v>2185</v>
      </c>
      <c r="B3140" s="14"/>
      <c r="C3140" s="11"/>
      <c r="D3140" s="12"/>
      <c r="E3140" s="12"/>
      <c r="F3140" s="12"/>
    </row>
    <row r="3141" spans="1:6">
      <c r="A3141" s="13" t="s">
        <v>2186</v>
      </c>
      <c r="B3141" s="14">
        <v>0.01</v>
      </c>
      <c r="C3141" s="11"/>
      <c r="D3141" s="12">
        <v>60586.13</v>
      </c>
      <c r="E3141" s="12">
        <v>60586.13</v>
      </c>
      <c r="F3141" s="12">
        <v>60586.13</v>
      </c>
    </row>
    <row r="3143" spans="1:6">
      <c r="A3143" s="10" t="s">
        <v>2187</v>
      </c>
      <c r="B3143" s="14"/>
      <c r="C3143" s="11"/>
      <c r="D3143" s="12"/>
      <c r="E3143" s="12"/>
      <c r="F3143" s="12"/>
    </row>
    <row r="3144" spans="1:6">
      <c r="A3144" s="13" t="s">
        <v>2188</v>
      </c>
      <c r="B3144" s="14">
        <v>0.01</v>
      </c>
      <c r="C3144" s="11"/>
      <c r="D3144" s="12">
        <v>810.13</v>
      </c>
      <c r="E3144" s="12">
        <v>810.13</v>
      </c>
      <c r="F3144" s="12">
        <v>810.13</v>
      </c>
    </row>
    <row r="3146" spans="1:6">
      <c r="A3146" s="10" t="s">
        <v>2189</v>
      </c>
      <c r="B3146" s="14"/>
      <c r="C3146" s="11"/>
      <c r="D3146" s="12"/>
      <c r="E3146" s="12"/>
      <c r="F3146" s="12"/>
    </row>
    <row r="3147" spans="1:6">
      <c r="A3147" s="13" t="s">
        <v>2190</v>
      </c>
      <c r="B3147" s="14">
        <v>0.01</v>
      </c>
      <c r="C3147" s="11"/>
      <c r="D3147" s="12">
        <v>168925.26</v>
      </c>
      <c r="E3147" s="12">
        <v>168925.26</v>
      </c>
      <c r="F3147" s="12">
        <v>168925.26</v>
      </c>
    </row>
    <row r="3149" spans="1:6">
      <c r="A3149" s="10" t="s">
        <v>2191</v>
      </c>
      <c r="B3149" s="14"/>
      <c r="C3149" s="11"/>
      <c r="D3149" s="12"/>
      <c r="E3149" s="12"/>
      <c r="F3149" s="12"/>
    </row>
    <row r="3150" spans="1:6">
      <c r="A3150" s="13" t="s">
        <v>2192</v>
      </c>
      <c r="B3150" s="14">
        <v>0.01</v>
      </c>
      <c r="C3150" s="11"/>
      <c r="D3150" s="12">
        <v>31812.19</v>
      </c>
      <c r="E3150" s="12">
        <v>31812.19</v>
      </c>
      <c r="F3150" s="12">
        <v>31812.19</v>
      </c>
    </row>
    <row r="3152" spans="1:6">
      <c r="A3152" s="10" t="s">
        <v>2193</v>
      </c>
      <c r="B3152" s="14"/>
      <c r="C3152" s="11"/>
      <c r="D3152" s="12"/>
      <c r="E3152" s="12"/>
      <c r="F3152" s="12"/>
    </row>
    <row r="3153" spans="1:6">
      <c r="A3153" s="13" t="s">
        <v>2194</v>
      </c>
      <c r="B3153" s="14">
        <v>0.01</v>
      </c>
      <c r="C3153" s="11"/>
      <c r="D3153" s="12">
        <v>27178.78</v>
      </c>
      <c r="E3153" s="12">
        <v>27178.78</v>
      </c>
      <c r="F3153" s="12">
        <v>27178.78</v>
      </c>
    </row>
    <row r="3155" spans="1:6">
      <c r="A3155" s="10" t="s">
        <v>2195</v>
      </c>
      <c r="B3155" s="14"/>
      <c r="C3155" s="11"/>
      <c r="D3155" s="12"/>
      <c r="E3155" s="12"/>
      <c r="F3155" s="12"/>
    </row>
    <row r="3156" spans="1:6">
      <c r="A3156" s="13" t="s">
        <v>2196</v>
      </c>
      <c r="B3156" s="14">
        <v>0.01</v>
      </c>
      <c r="C3156" s="11"/>
      <c r="D3156" s="12">
        <v>5350.49</v>
      </c>
      <c r="E3156" s="12">
        <v>5350.49</v>
      </c>
      <c r="F3156" s="12">
        <v>5350.49</v>
      </c>
    </row>
    <row r="3158" spans="1:6">
      <c r="A3158" s="10" t="s">
        <v>2197</v>
      </c>
      <c r="B3158" s="14"/>
      <c r="C3158" s="11"/>
      <c r="D3158" s="12"/>
      <c r="E3158" s="12"/>
      <c r="F3158" s="12"/>
    </row>
    <row r="3159" spans="1:6">
      <c r="A3159" s="13" t="s">
        <v>2198</v>
      </c>
      <c r="B3159" s="14">
        <v>0.01</v>
      </c>
      <c r="C3159" s="11"/>
      <c r="D3159" s="12">
        <v>873654.52</v>
      </c>
      <c r="E3159" s="12">
        <v>873654.52</v>
      </c>
      <c r="F3159" s="12">
        <v>873654.52</v>
      </c>
    </row>
    <row r="3161" spans="1:6">
      <c r="A3161" s="10" t="s">
        <v>2199</v>
      </c>
      <c r="B3161" s="14"/>
      <c r="C3161" s="11"/>
      <c r="D3161" s="12"/>
      <c r="E3161" s="12"/>
      <c r="F3161" s="12"/>
    </row>
    <row r="3162" spans="1:6">
      <c r="A3162" s="13" t="s">
        <v>2200</v>
      </c>
      <c r="B3162" s="14">
        <v>0.01</v>
      </c>
      <c r="C3162" s="11"/>
      <c r="D3162" s="12">
        <v>45125.64</v>
      </c>
      <c r="E3162" s="12">
        <v>45125.64</v>
      </c>
      <c r="F3162" s="12">
        <v>45125.64</v>
      </c>
    </row>
    <row r="3164" spans="1:6">
      <c r="A3164" s="10" t="s">
        <v>2201</v>
      </c>
      <c r="B3164" s="14"/>
      <c r="C3164" s="11"/>
      <c r="D3164" s="12"/>
      <c r="E3164" s="12"/>
      <c r="F3164" s="12"/>
    </row>
    <row r="3165" spans="1:6">
      <c r="A3165" s="13" t="s">
        <v>2202</v>
      </c>
      <c r="B3165" s="14">
        <v>0.01</v>
      </c>
      <c r="C3165" s="11"/>
      <c r="D3165" s="12">
        <v>36123.64</v>
      </c>
      <c r="E3165" s="12">
        <v>36123.64</v>
      </c>
      <c r="F3165" s="12">
        <v>36123.64</v>
      </c>
    </row>
    <row r="3167" spans="1:6">
      <c r="A3167" s="10" t="s">
        <v>2203</v>
      </c>
      <c r="B3167" s="14"/>
      <c r="C3167" s="11"/>
      <c r="D3167" s="12"/>
      <c r="E3167" s="12"/>
      <c r="F3167" s="12"/>
    </row>
    <row r="3168" spans="1:6">
      <c r="A3168" s="13" t="s">
        <v>2204</v>
      </c>
      <c r="B3168" s="14">
        <v>0.01</v>
      </c>
      <c r="C3168" s="11"/>
      <c r="D3168" s="12">
        <v>34170.06</v>
      </c>
      <c r="E3168" s="12">
        <v>34170.06</v>
      </c>
      <c r="F3168" s="12">
        <v>34170.06</v>
      </c>
    </row>
    <row r="3170" spans="1:6">
      <c r="A3170" s="10" t="s">
        <v>2205</v>
      </c>
      <c r="B3170" s="14"/>
      <c r="C3170" s="11"/>
      <c r="D3170" s="12"/>
      <c r="E3170" s="12"/>
      <c r="F3170" s="12"/>
    </row>
    <row r="3171" spans="1:6">
      <c r="A3171" s="13" t="s">
        <v>2206</v>
      </c>
      <c r="B3171" s="14">
        <v>0.01</v>
      </c>
      <c r="C3171" s="11"/>
      <c r="D3171" s="12">
        <v>375256.26</v>
      </c>
      <c r="E3171" s="12">
        <v>375256.26</v>
      </c>
      <c r="F3171" s="12">
        <v>375256.26</v>
      </c>
    </row>
    <row r="3173" spans="1:6">
      <c r="A3173" s="10" t="s">
        <v>2207</v>
      </c>
      <c r="B3173" s="14"/>
      <c r="C3173" s="11"/>
      <c r="D3173" s="12"/>
      <c r="E3173" s="12"/>
      <c r="F3173" s="12"/>
    </row>
    <row r="3174" spans="1:6">
      <c r="A3174" s="13" t="s">
        <v>2208</v>
      </c>
      <c r="B3174" s="14">
        <v>0.01</v>
      </c>
      <c r="C3174" s="11"/>
      <c r="D3174" s="12">
        <v>601666.74</v>
      </c>
      <c r="E3174" s="12">
        <v>601666.74</v>
      </c>
      <c r="F3174" s="12">
        <v>601666.74</v>
      </c>
    </row>
    <row r="3176" spans="1:6">
      <c r="A3176" s="10" t="s">
        <v>2209</v>
      </c>
      <c r="B3176" s="14"/>
      <c r="C3176" s="11"/>
      <c r="D3176" s="12"/>
      <c r="E3176" s="12"/>
      <c r="F3176" s="12"/>
    </row>
    <row r="3177" spans="1:6">
      <c r="A3177" s="13" t="s">
        <v>2210</v>
      </c>
      <c r="B3177" s="14">
        <v>0.01</v>
      </c>
      <c r="C3177" s="11"/>
      <c r="D3177" s="12">
        <v>791959.5</v>
      </c>
      <c r="E3177" s="12">
        <v>791959.5</v>
      </c>
      <c r="F3177" s="12">
        <v>791959.5</v>
      </c>
    </row>
    <row r="3179" spans="1:6">
      <c r="A3179" s="10" t="s">
        <v>2211</v>
      </c>
      <c r="B3179" s="14"/>
      <c r="C3179" s="11"/>
      <c r="D3179" s="12"/>
      <c r="E3179" s="12"/>
      <c r="F3179" s="12"/>
    </row>
    <row r="3180" spans="1:6">
      <c r="A3180" s="13" t="s">
        <v>2212</v>
      </c>
      <c r="B3180" s="14">
        <v>0.01</v>
      </c>
      <c r="C3180" s="11"/>
      <c r="D3180" s="12">
        <v>133877.54999999999</v>
      </c>
      <c r="E3180" s="12">
        <v>133877.54999999999</v>
      </c>
      <c r="F3180" s="12">
        <v>133877.54999999999</v>
      </c>
    </row>
    <row r="3182" spans="1:6">
      <c r="A3182" s="10" t="s">
        <v>2213</v>
      </c>
      <c r="B3182" s="14"/>
      <c r="C3182" s="11"/>
      <c r="D3182" s="12"/>
      <c r="E3182" s="12"/>
      <c r="F3182" s="12"/>
    </row>
    <row r="3183" spans="1:6">
      <c r="A3183" s="13" t="s">
        <v>2214</v>
      </c>
      <c r="B3183" s="14">
        <v>0.01</v>
      </c>
      <c r="C3183" s="11"/>
      <c r="D3183" s="12">
        <v>55448.51</v>
      </c>
      <c r="E3183" s="12">
        <v>55448.51</v>
      </c>
      <c r="F3183" s="12">
        <v>55448.51</v>
      </c>
    </row>
    <row r="3185" spans="1:6">
      <c r="A3185" s="10" t="s">
        <v>2215</v>
      </c>
      <c r="B3185" s="14"/>
      <c r="C3185" s="11"/>
      <c r="D3185" s="12"/>
      <c r="E3185" s="12"/>
      <c r="F3185" s="12"/>
    </row>
    <row r="3186" spans="1:6">
      <c r="A3186" s="13" t="s">
        <v>2216</v>
      </c>
      <c r="B3186" s="14">
        <v>0.01</v>
      </c>
      <c r="C3186" s="11"/>
      <c r="D3186" s="12">
        <v>306647.31</v>
      </c>
      <c r="E3186" s="12">
        <v>306647.31</v>
      </c>
      <c r="F3186" s="12">
        <v>306647.31</v>
      </c>
    </row>
    <row r="3187" spans="1:6">
      <c r="A3187" s="13"/>
      <c r="B3187" s="14"/>
      <c r="C3187" s="11"/>
      <c r="D3187" s="12"/>
      <c r="E3187" s="12"/>
      <c r="F3187" s="12"/>
    </row>
    <row r="3188" spans="1:6">
      <c r="A3188" s="10" t="s">
        <v>2217</v>
      </c>
      <c r="B3188" s="14"/>
      <c r="C3188" s="11"/>
      <c r="D3188" s="12"/>
      <c r="E3188" s="12"/>
      <c r="F3188" s="12"/>
    </row>
    <row r="3189" spans="1:6">
      <c r="A3189" s="13" t="s">
        <v>2218</v>
      </c>
      <c r="B3189" s="14">
        <v>0.01</v>
      </c>
      <c r="C3189" s="11"/>
      <c r="D3189" s="12">
        <v>38075.839999999997</v>
      </c>
      <c r="E3189" s="12">
        <v>38075.839999999997</v>
      </c>
      <c r="F3189" s="12">
        <v>38075.839999999997</v>
      </c>
    </row>
    <row r="3191" spans="1:6">
      <c r="A3191" s="10" t="s">
        <v>2219</v>
      </c>
      <c r="B3191" s="14"/>
      <c r="C3191" s="11"/>
      <c r="D3191" s="12"/>
      <c r="E3191" s="12"/>
      <c r="F3191" s="12"/>
    </row>
    <row r="3192" spans="1:6">
      <c r="A3192" s="13" t="s">
        <v>2220</v>
      </c>
      <c r="B3192" s="14">
        <v>0.01</v>
      </c>
      <c r="C3192" s="11"/>
      <c r="D3192" s="12">
        <v>133181.01999999999</v>
      </c>
      <c r="E3192" s="12">
        <v>133181.01999999999</v>
      </c>
      <c r="F3192" s="12">
        <v>133181.01999999999</v>
      </c>
    </row>
    <row r="3194" spans="1:6">
      <c r="A3194" s="10" t="s">
        <v>2221</v>
      </c>
      <c r="B3194" s="14"/>
      <c r="C3194" s="11"/>
      <c r="D3194" s="12"/>
      <c r="E3194" s="12"/>
      <c r="F3194" s="12"/>
    </row>
    <row r="3195" spans="1:6">
      <c r="A3195" s="13" t="s">
        <v>2222</v>
      </c>
      <c r="B3195" s="14">
        <v>0.01</v>
      </c>
      <c r="C3195" s="11"/>
      <c r="D3195" s="12">
        <v>143702.89000000001</v>
      </c>
      <c r="E3195" s="12">
        <v>143702.89000000001</v>
      </c>
      <c r="F3195" s="12">
        <v>143702.89000000001</v>
      </c>
    </row>
    <row r="3197" spans="1:6">
      <c r="A3197" s="10" t="s">
        <v>2223</v>
      </c>
      <c r="B3197" s="14"/>
      <c r="C3197" s="11"/>
      <c r="D3197" s="12"/>
      <c r="E3197" s="12"/>
      <c r="F3197" s="12"/>
    </row>
    <row r="3198" spans="1:6">
      <c r="A3198" s="13" t="s">
        <v>2224</v>
      </c>
      <c r="B3198" s="14">
        <v>0.01</v>
      </c>
      <c r="C3198" s="11"/>
      <c r="D3198" s="12">
        <v>22234.99</v>
      </c>
      <c r="E3198" s="12">
        <v>22234.99</v>
      </c>
      <c r="F3198" s="12">
        <v>22234.99</v>
      </c>
    </row>
    <row r="3200" spans="1:6">
      <c r="A3200" s="10" t="s">
        <v>2225</v>
      </c>
      <c r="B3200" s="14"/>
      <c r="C3200" s="11"/>
      <c r="D3200" s="12"/>
      <c r="E3200" s="12"/>
      <c r="F3200" s="12"/>
    </row>
    <row r="3201" spans="1:6">
      <c r="A3201" s="13" t="s">
        <v>2226</v>
      </c>
      <c r="B3201" s="14">
        <v>0.01</v>
      </c>
      <c r="C3201" s="11"/>
      <c r="D3201" s="12">
        <v>4482.5600000000004</v>
      </c>
      <c r="E3201" s="12">
        <v>4482.5600000000004</v>
      </c>
      <c r="F3201" s="12">
        <v>4482.5600000000004</v>
      </c>
    </row>
    <row r="3203" spans="1:6">
      <c r="A3203" s="10" t="s">
        <v>2227</v>
      </c>
      <c r="B3203" s="14"/>
      <c r="C3203" s="11"/>
      <c r="D3203" s="12"/>
      <c r="E3203" s="12"/>
      <c r="F3203" s="12"/>
    </row>
    <row r="3204" spans="1:6">
      <c r="A3204" s="13" t="s">
        <v>2228</v>
      </c>
      <c r="B3204" s="14">
        <v>0.01</v>
      </c>
      <c r="C3204" s="11"/>
      <c r="D3204" s="12">
        <v>270327.55</v>
      </c>
      <c r="E3204" s="12">
        <v>270327.55</v>
      </c>
      <c r="F3204" s="12">
        <v>270327.55</v>
      </c>
    </row>
    <row r="3206" spans="1:6">
      <c r="A3206" s="10" t="s">
        <v>2229</v>
      </c>
      <c r="B3206" s="14"/>
      <c r="C3206" s="11"/>
      <c r="D3206" s="12"/>
      <c r="E3206" s="12"/>
      <c r="F3206" s="12"/>
    </row>
    <row r="3207" spans="1:6">
      <c r="A3207" s="13" t="s">
        <v>2230</v>
      </c>
      <c r="B3207" s="14">
        <v>0.01</v>
      </c>
      <c r="C3207" s="11"/>
      <c r="D3207" s="12">
        <v>25369.7</v>
      </c>
      <c r="E3207" s="12">
        <v>25369.7</v>
      </c>
      <c r="F3207" s="12">
        <v>25369.7</v>
      </c>
    </row>
    <row r="3209" spans="1:6">
      <c r="A3209" s="10" t="s">
        <v>2231</v>
      </c>
      <c r="B3209" s="14"/>
      <c r="C3209" s="11"/>
      <c r="D3209" s="12"/>
      <c r="E3209" s="12"/>
      <c r="F3209" s="12"/>
    </row>
    <row r="3210" spans="1:6">
      <c r="A3210" s="13" t="s">
        <v>2232</v>
      </c>
      <c r="B3210" s="14">
        <v>0.01</v>
      </c>
      <c r="C3210" s="11"/>
      <c r="D3210" s="12">
        <v>24595.24</v>
      </c>
      <c r="E3210" s="12">
        <v>24595.24</v>
      </c>
      <c r="F3210" s="12">
        <v>24595.24</v>
      </c>
    </row>
    <row r="3211" spans="1:6">
      <c r="A3211" s="13"/>
      <c r="B3211" s="14"/>
      <c r="C3211" s="11"/>
      <c r="D3211" s="12"/>
      <c r="E3211" s="12"/>
      <c r="F3211" s="12"/>
    </row>
    <row r="3212" spans="1:6">
      <c r="A3212" s="10" t="s">
        <v>2233</v>
      </c>
      <c r="B3212" s="14"/>
      <c r="C3212" s="11"/>
      <c r="D3212" s="12"/>
      <c r="E3212" s="12"/>
      <c r="F3212" s="12"/>
    </row>
    <row r="3213" spans="1:6">
      <c r="A3213" s="13" t="s">
        <v>2234</v>
      </c>
      <c r="B3213" s="14">
        <v>0.01</v>
      </c>
      <c r="C3213" s="11"/>
      <c r="D3213" s="12">
        <v>3696.2</v>
      </c>
      <c r="E3213" s="12">
        <v>3696.2</v>
      </c>
      <c r="F3213" s="12">
        <v>3696.2</v>
      </c>
    </row>
    <row r="3214" spans="1:6">
      <c r="A3214" s="13"/>
      <c r="B3214" s="14"/>
      <c r="C3214" s="11"/>
      <c r="D3214" s="12"/>
      <c r="E3214" s="12"/>
      <c r="F3214" s="12"/>
    </row>
    <row r="3215" spans="1:6">
      <c r="A3215" s="10" t="s">
        <v>2235</v>
      </c>
      <c r="B3215" s="14"/>
      <c r="C3215" s="11"/>
      <c r="D3215" s="12"/>
      <c r="E3215" s="12"/>
      <c r="F3215" s="12"/>
    </row>
    <row r="3216" spans="1:6">
      <c r="A3216" s="13" t="s">
        <v>2236</v>
      </c>
      <c r="B3216" s="14">
        <v>0.01</v>
      </c>
      <c r="C3216" s="11"/>
      <c r="D3216" s="12">
        <v>54684.7</v>
      </c>
      <c r="E3216" s="12">
        <v>54684.7</v>
      </c>
      <c r="F3216" s="12">
        <v>54684.7</v>
      </c>
    </row>
    <row r="3217" spans="1:6">
      <c r="A3217" s="13"/>
      <c r="B3217" s="14"/>
      <c r="C3217" s="11"/>
      <c r="D3217" s="12"/>
      <c r="E3217" s="12"/>
      <c r="F3217" s="12"/>
    </row>
    <row r="3218" spans="1:6">
      <c r="A3218" s="10" t="s">
        <v>2237</v>
      </c>
      <c r="B3218" s="14"/>
      <c r="C3218" s="11"/>
      <c r="D3218" s="12"/>
      <c r="E3218" s="12"/>
      <c r="F3218" s="12"/>
    </row>
    <row r="3219" spans="1:6">
      <c r="A3219" s="13" t="s">
        <v>2238</v>
      </c>
      <c r="B3219" s="14">
        <v>0.01</v>
      </c>
      <c r="C3219" s="11"/>
      <c r="D3219" s="12">
        <v>7962.02</v>
      </c>
      <c r="E3219" s="12">
        <v>7962.02</v>
      </c>
      <c r="F3219" s="12">
        <v>7962.02</v>
      </c>
    </row>
    <row r="3220" spans="1:6">
      <c r="A3220" s="13"/>
      <c r="B3220" s="14"/>
      <c r="C3220" s="11"/>
      <c r="D3220" s="12"/>
      <c r="E3220" s="12"/>
      <c r="F3220" s="12"/>
    </row>
    <row r="3221" spans="1:6">
      <c r="A3221" s="10" t="s">
        <v>2239</v>
      </c>
      <c r="B3221" s="14"/>
      <c r="C3221" s="11"/>
      <c r="D3221" s="12"/>
      <c r="E3221" s="12"/>
      <c r="F3221" s="12"/>
    </row>
    <row r="3222" spans="1:6">
      <c r="A3222" s="13" t="s">
        <v>2240</v>
      </c>
      <c r="B3222" s="14">
        <v>0.01</v>
      </c>
      <c r="C3222" s="11"/>
      <c r="D3222" s="12">
        <v>142588.60999999999</v>
      </c>
      <c r="E3222" s="12">
        <v>142588.60999999999</v>
      </c>
      <c r="F3222" s="12">
        <v>142588.60999999999</v>
      </c>
    </row>
    <row r="3223" spans="1:6">
      <c r="A3223" s="13"/>
      <c r="B3223" s="14"/>
      <c r="C3223" s="11"/>
      <c r="D3223" s="12"/>
      <c r="E3223" s="12"/>
      <c r="F3223" s="12"/>
    </row>
    <row r="3224" spans="1:6">
      <c r="A3224" s="10" t="s">
        <v>2241</v>
      </c>
      <c r="B3224" s="14"/>
      <c r="C3224" s="11"/>
      <c r="D3224" s="12"/>
      <c r="E3224" s="12"/>
      <c r="F3224" s="12"/>
    </row>
    <row r="3225" spans="1:6">
      <c r="A3225" s="13" t="s">
        <v>2242</v>
      </c>
      <c r="B3225" s="14">
        <v>0.01</v>
      </c>
      <c r="C3225" s="11"/>
      <c r="D3225" s="12">
        <v>94965.7</v>
      </c>
      <c r="E3225" s="12">
        <v>94965.7</v>
      </c>
      <c r="F3225" s="12">
        <v>94965.7</v>
      </c>
    </row>
    <row r="3226" spans="1:6">
      <c r="A3226" s="13"/>
      <c r="B3226" s="14"/>
      <c r="C3226" s="11"/>
      <c r="D3226" s="12"/>
      <c r="E3226" s="12"/>
      <c r="F3226" s="12"/>
    </row>
    <row r="3227" spans="1:6">
      <c r="A3227" s="10" t="s">
        <v>2243</v>
      </c>
      <c r="B3227" s="14"/>
      <c r="C3227" s="11"/>
      <c r="D3227" s="12"/>
      <c r="E3227" s="12"/>
      <c r="F3227" s="12"/>
    </row>
    <row r="3228" spans="1:6">
      <c r="A3228" s="13" t="s">
        <v>2244</v>
      </c>
      <c r="B3228" s="14">
        <v>0.01</v>
      </c>
      <c r="C3228" s="11"/>
      <c r="D3228" s="12">
        <v>2703031.22</v>
      </c>
      <c r="E3228" s="12">
        <v>2703031.22</v>
      </c>
      <c r="F3228" s="12">
        <v>2703031.22</v>
      </c>
    </row>
    <row r="3229" spans="1:6">
      <c r="A3229" s="13"/>
      <c r="B3229" s="14"/>
      <c r="C3229" s="11"/>
      <c r="D3229" s="12"/>
      <c r="E3229" s="12"/>
      <c r="F3229" s="12"/>
    </row>
    <row r="3230" spans="1:6">
      <c r="A3230" s="10" t="s">
        <v>2245</v>
      </c>
      <c r="B3230" s="14"/>
      <c r="C3230" s="11"/>
      <c r="D3230" s="12"/>
      <c r="E3230" s="12"/>
      <c r="F3230" s="12"/>
    </row>
    <row r="3231" spans="1:6">
      <c r="A3231" s="13" t="s">
        <v>2246</v>
      </c>
      <c r="B3231" s="14">
        <v>0.01</v>
      </c>
      <c r="C3231" s="11"/>
      <c r="D3231" s="12">
        <v>298964.96999999997</v>
      </c>
      <c r="E3231" s="12">
        <v>298964.96999999997</v>
      </c>
      <c r="F3231" s="12">
        <v>298964.96999999997</v>
      </c>
    </row>
    <row r="3232" spans="1:6">
      <c r="A3232" s="10"/>
      <c r="B3232" s="14"/>
      <c r="C3232" s="11"/>
      <c r="D3232" s="12"/>
      <c r="E3232" s="12"/>
      <c r="F3232" s="12"/>
    </row>
    <row r="3233" spans="1:6">
      <c r="A3233" s="10" t="s">
        <v>2247</v>
      </c>
      <c r="B3233" s="14"/>
      <c r="C3233" s="11"/>
      <c r="D3233" s="12"/>
      <c r="E3233" s="12"/>
      <c r="F3233" s="12"/>
    </row>
    <row r="3234" spans="1:6">
      <c r="A3234" s="13" t="s">
        <v>2248</v>
      </c>
      <c r="B3234" s="14">
        <v>0.01</v>
      </c>
      <c r="C3234" s="11"/>
      <c r="D3234" s="12">
        <v>9817.0499999999993</v>
      </c>
      <c r="E3234" s="12">
        <v>9817.0499999999993</v>
      </c>
      <c r="F3234" s="12">
        <v>9817.0499999999993</v>
      </c>
    </row>
    <row r="3235" spans="1:6">
      <c r="A3235" s="10"/>
      <c r="B3235" s="14"/>
      <c r="C3235" s="11"/>
      <c r="D3235" s="12"/>
      <c r="E3235" s="12"/>
      <c r="F3235" s="12"/>
    </row>
    <row r="3236" spans="1:6">
      <c r="A3236" s="10" t="s">
        <v>2249</v>
      </c>
      <c r="B3236" s="14"/>
      <c r="C3236" s="11"/>
      <c r="D3236" s="12"/>
      <c r="E3236" s="12"/>
      <c r="F3236" s="12"/>
    </row>
    <row r="3237" spans="1:6">
      <c r="A3237" s="13" t="s">
        <v>2250</v>
      </c>
      <c r="B3237" s="14">
        <v>0.01</v>
      </c>
      <c r="C3237" s="11"/>
      <c r="D3237" s="12">
        <v>372096.76</v>
      </c>
      <c r="E3237" s="12">
        <v>372096.76</v>
      </c>
      <c r="F3237" s="12">
        <v>372096.76</v>
      </c>
    </row>
    <row r="3238" spans="1:6">
      <c r="A3238" s="10"/>
      <c r="B3238" s="14"/>
      <c r="C3238" s="11"/>
      <c r="D3238" s="12"/>
      <c r="E3238" s="12"/>
      <c r="F3238" s="12"/>
    </row>
    <row r="3239" spans="1:6">
      <c r="A3239" s="10" t="s">
        <v>2251</v>
      </c>
      <c r="B3239" s="14"/>
      <c r="C3239" s="11"/>
      <c r="D3239" s="12"/>
      <c r="E3239" s="12"/>
      <c r="F3239" s="12"/>
    </row>
    <row r="3240" spans="1:6">
      <c r="A3240" s="13" t="s">
        <v>2252</v>
      </c>
      <c r="B3240" s="14">
        <v>0.01</v>
      </c>
      <c r="C3240" s="11"/>
      <c r="D3240" s="12">
        <v>10490.62</v>
      </c>
      <c r="E3240" s="12">
        <v>10490.62</v>
      </c>
      <c r="F3240" s="12">
        <v>10490.62</v>
      </c>
    </row>
    <row r="3241" spans="1:6">
      <c r="A3241" s="10"/>
      <c r="B3241" s="14"/>
      <c r="C3241" s="11"/>
      <c r="D3241" s="12"/>
      <c r="E3241" s="12"/>
      <c r="F3241" s="12"/>
    </row>
    <row r="3242" spans="1:6">
      <c r="A3242" s="10" t="s">
        <v>2253</v>
      </c>
      <c r="B3242" s="14"/>
      <c r="C3242" s="11"/>
      <c r="D3242" s="12"/>
      <c r="E3242" s="12"/>
      <c r="F3242" s="12"/>
    </row>
    <row r="3243" spans="1:6">
      <c r="A3243" s="13" t="s">
        <v>2254</v>
      </c>
      <c r="B3243" s="14">
        <v>0.01</v>
      </c>
      <c r="C3243" s="11"/>
      <c r="D3243" s="12">
        <v>198990.04</v>
      </c>
      <c r="E3243" s="12">
        <v>198990.04</v>
      </c>
      <c r="F3243" s="12">
        <v>198990.04</v>
      </c>
    </row>
    <row r="3244" spans="1:6">
      <c r="A3244" s="13"/>
      <c r="B3244" s="14"/>
      <c r="C3244" s="11"/>
      <c r="D3244" s="12"/>
      <c r="E3244" s="12"/>
      <c r="F3244" s="12"/>
    </row>
    <row r="3245" spans="1:6">
      <c r="A3245" s="10" t="s">
        <v>2255</v>
      </c>
      <c r="B3245" s="14"/>
      <c r="C3245" s="11"/>
      <c r="D3245" s="12"/>
      <c r="E3245" s="12"/>
      <c r="F3245" s="12"/>
    </row>
    <row r="3246" spans="1:6">
      <c r="A3246" s="13" t="s">
        <v>2256</v>
      </c>
      <c r="B3246" s="14">
        <v>0.01</v>
      </c>
      <c r="C3246" s="11"/>
      <c r="D3246" s="12">
        <v>950141.8</v>
      </c>
      <c r="E3246" s="12">
        <v>950141.8</v>
      </c>
      <c r="F3246" s="12">
        <v>950141.8</v>
      </c>
    </row>
    <row r="3247" spans="1:6">
      <c r="A3247" s="13"/>
      <c r="B3247" s="14"/>
      <c r="C3247" s="11"/>
      <c r="D3247" s="12"/>
      <c r="E3247" s="12"/>
      <c r="F3247" s="12"/>
    </row>
    <row r="3248" spans="1:6">
      <c r="A3248" s="10" t="s">
        <v>2257</v>
      </c>
      <c r="B3248" s="14"/>
      <c r="C3248" s="11"/>
      <c r="D3248" s="12"/>
      <c r="E3248" s="12"/>
      <c r="F3248" s="12"/>
    </row>
    <row r="3249" spans="1:6">
      <c r="A3249" s="13" t="s">
        <v>2258</v>
      </c>
      <c r="B3249" s="14">
        <v>0.01</v>
      </c>
      <c r="C3249" s="11"/>
      <c r="D3249" s="12">
        <v>11939869.810000001</v>
      </c>
      <c r="E3249" s="12">
        <v>11939869.810000001</v>
      </c>
      <c r="F3249" s="12">
        <v>11939869.810000001</v>
      </c>
    </row>
    <row r="3250" spans="1:6">
      <c r="A3250" s="13"/>
      <c r="B3250" s="14"/>
      <c r="C3250" s="11"/>
      <c r="D3250" s="12"/>
      <c r="E3250" s="12"/>
      <c r="F3250" s="12"/>
    </row>
    <row r="3251" spans="1:6">
      <c r="A3251" s="10" t="s">
        <v>2259</v>
      </c>
      <c r="B3251" s="14"/>
      <c r="C3251" s="11"/>
      <c r="D3251" s="12"/>
      <c r="E3251" s="12"/>
      <c r="F3251" s="12"/>
    </row>
    <row r="3252" spans="1:6">
      <c r="A3252" s="13" t="s">
        <v>2260</v>
      </c>
      <c r="B3252" s="14">
        <v>0.01</v>
      </c>
      <c r="C3252" s="11"/>
      <c r="D3252" s="12">
        <v>21147.86</v>
      </c>
      <c r="E3252" s="12">
        <v>21147.86</v>
      </c>
      <c r="F3252" s="12">
        <v>21147.86</v>
      </c>
    </row>
    <row r="3253" spans="1:6">
      <c r="A3253" s="13"/>
      <c r="B3253" s="14"/>
      <c r="C3253" s="11"/>
      <c r="D3253" s="12"/>
      <c r="E3253" s="12"/>
      <c r="F3253" s="12"/>
    </row>
    <row r="3254" spans="1:6">
      <c r="A3254" s="10" t="s">
        <v>2261</v>
      </c>
      <c r="B3254" s="14"/>
      <c r="C3254" s="11"/>
      <c r="D3254" s="12"/>
      <c r="E3254" s="12"/>
      <c r="F3254" s="12"/>
    </row>
    <row r="3255" spans="1:6">
      <c r="A3255" s="13" t="s">
        <v>2262</v>
      </c>
      <c r="B3255" s="14">
        <v>0.01</v>
      </c>
      <c r="C3255" s="11"/>
      <c r="D3255" s="12">
        <v>14647.93</v>
      </c>
      <c r="E3255" s="12">
        <v>14647.93</v>
      </c>
      <c r="F3255" s="12">
        <v>14647.93</v>
      </c>
    </row>
    <row r="3256" spans="1:6">
      <c r="A3256" s="13"/>
      <c r="B3256" s="14"/>
      <c r="C3256" s="11"/>
      <c r="D3256" s="12"/>
      <c r="E3256" s="12"/>
      <c r="F3256" s="12"/>
    </row>
    <row r="3257" spans="1:6">
      <c r="A3257" s="10" t="s">
        <v>2263</v>
      </c>
      <c r="B3257" s="14"/>
      <c r="C3257" s="11"/>
      <c r="D3257" s="12"/>
      <c r="E3257" s="12"/>
      <c r="F3257" s="12"/>
    </row>
    <row r="3258" spans="1:6">
      <c r="A3258" s="13" t="s">
        <v>2264</v>
      </c>
      <c r="B3258" s="14">
        <v>0.01</v>
      </c>
      <c r="C3258" s="11"/>
      <c r="D3258" s="12">
        <v>79735.570000000007</v>
      </c>
      <c r="E3258" s="12">
        <v>79735.570000000007</v>
      </c>
      <c r="F3258" s="12">
        <v>79735.570000000007</v>
      </c>
    </row>
    <row r="3260" spans="1:6">
      <c r="A3260" s="10" t="s">
        <v>2265</v>
      </c>
      <c r="B3260" s="14"/>
      <c r="C3260" s="11"/>
      <c r="D3260" s="12"/>
      <c r="E3260" s="12"/>
      <c r="F3260" s="12"/>
    </row>
    <row r="3261" spans="1:6">
      <c r="A3261" s="13" t="s">
        <v>2266</v>
      </c>
      <c r="B3261" s="14">
        <v>0.01</v>
      </c>
      <c r="C3261" s="11"/>
      <c r="D3261" s="12">
        <v>173299.74</v>
      </c>
      <c r="E3261" s="12">
        <v>173299.74</v>
      </c>
      <c r="F3261" s="12">
        <v>173299.74</v>
      </c>
    </row>
    <row r="3262" spans="1:6">
      <c r="A3262" s="13"/>
      <c r="B3262" s="14"/>
      <c r="C3262" s="11"/>
      <c r="D3262" s="12"/>
      <c r="E3262" s="12"/>
      <c r="F3262" s="12"/>
    </row>
    <row r="3263" spans="1:6">
      <c r="A3263" s="10" t="s">
        <v>2267</v>
      </c>
      <c r="B3263" s="14"/>
      <c r="C3263" s="11"/>
      <c r="D3263" s="12"/>
      <c r="E3263" s="12"/>
      <c r="F3263" s="12"/>
    </row>
    <row r="3264" spans="1:6">
      <c r="A3264" s="13" t="s">
        <v>2268</v>
      </c>
      <c r="B3264" s="14">
        <v>0.01</v>
      </c>
      <c r="C3264" s="11"/>
      <c r="D3264" s="12">
        <v>9036.2999999999993</v>
      </c>
      <c r="E3264" s="12">
        <v>9036.2999999999993</v>
      </c>
      <c r="F3264" s="12">
        <v>9036.2999999999993</v>
      </c>
    </row>
    <row r="3265" spans="1:6">
      <c r="A3265" s="13"/>
      <c r="B3265" s="14"/>
      <c r="C3265" s="11"/>
      <c r="D3265" s="12"/>
      <c r="E3265" s="12"/>
      <c r="F3265" s="12"/>
    </row>
    <row r="3266" spans="1:6">
      <c r="A3266" s="10" t="s">
        <v>2269</v>
      </c>
      <c r="B3266" s="14"/>
      <c r="C3266" s="11"/>
      <c r="D3266" s="12"/>
      <c r="E3266" s="12"/>
      <c r="F3266" s="12"/>
    </row>
    <row r="3267" spans="1:6">
      <c r="A3267" s="13" t="s">
        <v>2270</v>
      </c>
      <c r="B3267" s="14">
        <v>0.01</v>
      </c>
      <c r="C3267" s="11"/>
      <c r="D3267" s="12">
        <v>19383.88</v>
      </c>
      <c r="E3267" s="12">
        <v>19383.88</v>
      </c>
      <c r="F3267" s="12">
        <v>19383.88</v>
      </c>
    </row>
    <row r="3268" spans="1:6">
      <c r="A3268" s="13"/>
      <c r="B3268" s="14"/>
      <c r="C3268" s="11"/>
      <c r="D3268" s="12"/>
      <c r="E3268" s="12"/>
      <c r="F3268" s="12"/>
    </row>
    <row r="3269" spans="1:6">
      <c r="A3269" s="10" t="s">
        <v>2271</v>
      </c>
      <c r="B3269" s="14"/>
      <c r="C3269" s="11"/>
      <c r="D3269" s="12"/>
      <c r="E3269" s="12"/>
      <c r="F3269" s="12"/>
    </row>
    <row r="3270" spans="1:6">
      <c r="A3270" s="13" t="s">
        <v>2272</v>
      </c>
      <c r="B3270" s="14">
        <v>0.01</v>
      </c>
      <c r="C3270" s="11"/>
      <c r="D3270" s="12">
        <v>15960.52</v>
      </c>
      <c r="E3270" s="12">
        <v>15960.52</v>
      </c>
      <c r="F3270" s="12">
        <v>15960.52</v>
      </c>
    </row>
    <row r="3271" spans="1:6">
      <c r="A3271" s="13"/>
      <c r="B3271" s="14"/>
      <c r="C3271" s="11"/>
      <c r="D3271" s="12"/>
      <c r="E3271" s="12"/>
      <c r="F3271" s="12"/>
    </row>
    <row r="3272" spans="1:6">
      <c r="A3272" s="10" t="s">
        <v>2273</v>
      </c>
      <c r="B3272" s="14"/>
      <c r="C3272" s="11"/>
      <c r="D3272" s="12"/>
      <c r="E3272" s="12"/>
      <c r="F3272" s="12"/>
    </row>
    <row r="3273" spans="1:6">
      <c r="A3273" s="13" t="s">
        <v>2274</v>
      </c>
      <c r="B3273" s="14">
        <v>0.01</v>
      </c>
      <c r="C3273" s="11"/>
      <c r="D3273" s="12">
        <v>704428.52</v>
      </c>
      <c r="E3273" s="12">
        <v>704428.52</v>
      </c>
      <c r="F3273" s="12">
        <v>704428.52</v>
      </c>
    </row>
    <row r="3274" spans="1:6">
      <c r="A3274" s="13"/>
      <c r="B3274" s="14"/>
      <c r="C3274" s="11"/>
      <c r="D3274" s="12"/>
      <c r="E3274" s="12"/>
      <c r="F3274" s="12"/>
    </row>
    <row r="3275" spans="1:6">
      <c r="A3275" s="10" t="s">
        <v>2275</v>
      </c>
      <c r="B3275" s="14"/>
      <c r="C3275" s="11"/>
      <c r="D3275" s="12"/>
      <c r="E3275" s="12"/>
      <c r="F3275" s="12"/>
    </row>
    <row r="3276" spans="1:6">
      <c r="A3276" s="13" t="s">
        <v>2276</v>
      </c>
      <c r="B3276" s="14">
        <v>0.01</v>
      </c>
      <c r="C3276" s="11"/>
      <c r="D3276" s="12">
        <v>25269.040000000001</v>
      </c>
      <c r="E3276" s="12">
        <v>25269.040000000001</v>
      </c>
      <c r="F3276" s="12">
        <v>25269.040000000001</v>
      </c>
    </row>
    <row r="3277" spans="1:6">
      <c r="A3277" s="13"/>
      <c r="B3277" s="14"/>
      <c r="C3277" s="11"/>
      <c r="D3277" s="12"/>
      <c r="E3277" s="12"/>
      <c r="F3277" s="12"/>
    </row>
    <row r="3278" spans="1:6">
      <c r="A3278" s="10" t="s">
        <v>2277</v>
      </c>
      <c r="B3278" s="14"/>
      <c r="C3278" s="11"/>
      <c r="D3278" s="12"/>
      <c r="E3278" s="12"/>
      <c r="F3278" s="12"/>
    </row>
    <row r="3279" spans="1:6">
      <c r="A3279" s="13" t="s">
        <v>2278</v>
      </c>
      <c r="B3279" s="14">
        <v>0.01</v>
      </c>
      <c r="C3279" s="11"/>
      <c r="D3279" s="12">
        <v>1654.63</v>
      </c>
      <c r="E3279" s="12">
        <v>1654.63</v>
      </c>
      <c r="F3279" s="12">
        <v>1654.63</v>
      </c>
    </row>
    <row r="3280" spans="1:6">
      <c r="A3280" s="13"/>
      <c r="B3280" s="14"/>
      <c r="C3280" s="11"/>
      <c r="D3280" s="12"/>
      <c r="E3280" s="12"/>
      <c r="F3280" s="12"/>
    </row>
    <row r="3281" spans="1:6">
      <c r="A3281" s="10" t="s">
        <v>2279</v>
      </c>
      <c r="B3281" s="14"/>
      <c r="C3281" s="11"/>
      <c r="D3281" s="12"/>
      <c r="E3281" s="12"/>
      <c r="F3281" s="12"/>
    </row>
    <row r="3282" spans="1:6">
      <c r="A3282" s="13" t="s">
        <v>2280</v>
      </c>
      <c r="B3282" s="14">
        <v>0.01</v>
      </c>
      <c r="C3282" s="11"/>
      <c r="D3282" s="12">
        <v>6015.19</v>
      </c>
      <c r="E3282" s="12">
        <v>6015.19</v>
      </c>
      <c r="F3282" s="12">
        <v>6015.19</v>
      </c>
    </row>
    <row r="3283" spans="1:6">
      <c r="A3283" s="13"/>
      <c r="B3283" s="14"/>
      <c r="C3283" s="11"/>
      <c r="D3283" s="12"/>
      <c r="E3283" s="12"/>
      <c r="F3283" s="12"/>
    </row>
    <row r="3284" spans="1:6">
      <c r="A3284" s="10" t="s">
        <v>2281</v>
      </c>
      <c r="B3284" s="14"/>
      <c r="C3284" s="11"/>
      <c r="D3284" s="12"/>
      <c r="E3284" s="12"/>
      <c r="F3284" s="12"/>
    </row>
    <row r="3285" spans="1:6">
      <c r="A3285" s="13" t="s">
        <v>2282</v>
      </c>
      <c r="B3285" s="14">
        <v>0.01</v>
      </c>
      <c r="C3285" s="11"/>
      <c r="D3285" s="12">
        <v>6015.19</v>
      </c>
      <c r="E3285" s="12">
        <v>6015.19</v>
      </c>
      <c r="F3285" s="12">
        <v>6015.19</v>
      </c>
    </row>
    <row r="3286" spans="1:6">
      <c r="A3286" s="13"/>
      <c r="B3286" s="14"/>
      <c r="C3286" s="11"/>
      <c r="D3286" s="12"/>
      <c r="E3286" s="12"/>
      <c r="F3286" s="12"/>
    </row>
    <row r="3287" spans="1:6">
      <c r="A3287" s="10" t="s">
        <v>2283</v>
      </c>
      <c r="B3287" s="14"/>
      <c r="C3287" s="11"/>
      <c r="D3287" s="12"/>
      <c r="E3287" s="12"/>
      <c r="F3287" s="12"/>
    </row>
    <row r="3288" spans="1:6">
      <c r="A3288" s="13" t="s">
        <v>2284</v>
      </c>
      <c r="B3288" s="14">
        <v>0.01</v>
      </c>
      <c r="C3288" s="11"/>
      <c r="D3288" s="12">
        <v>4597.34</v>
      </c>
      <c r="E3288" s="12">
        <v>4597.34</v>
      </c>
      <c r="F3288" s="12">
        <v>4597.34</v>
      </c>
    </row>
    <row r="3289" spans="1:6">
      <c r="A3289" s="13"/>
      <c r="B3289" s="14"/>
      <c r="C3289" s="11"/>
      <c r="D3289" s="12"/>
      <c r="E3289" s="12"/>
      <c r="F3289" s="12"/>
    </row>
    <row r="3290" spans="1:6">
      <c r="A3290" s="10" t="s">
        <v>2285</v>
      </c>
      <c r="B3290" s="14"/>
      <c r="C3290" s="11"/>
      <c r="D3290" s="12"/>
      <c r="E3290" s="12"/>
      <c r="F3290" s="12"/>
    </row>
    <row r="3291" spans="1:6">
      <c r="A3291" s="13" t="s">
        <v>2286</v>
      </c>
      <c r="B3291" s="14">
        <v>0.01</v>
      </c>
      <c r="C3291" s="11"/>
      <c r="D3291" s="12">
        <v>6235.23</v>
      </c>
      <c r="E3291" s="12">
        <v>6235.23</v>
      </c>
      <c r="F3291" s="12">
        <v>6235.23</v>
      </c>
    </row>
    <row r="3292" spans="1:6">
      <c r="A3292" s="13"/>
      <c r="B3292" s="14"/>
      <c r="C3292" s="11"/>
      <c r="D3292" s="12"/>
      <c r="E3292" s="12"/>
      <c r="F3292" s="12"/>
    </row>
    <row r="3293" spans="1:6">
      <c r="A3293" s="10" t="s">
        <v>2287</v>
      </c>
      <c r="B3293" s="14"/>
      <c r="C3293" s="11"/>
      <c r="D3293" s="12"/>
      <c r="E3293" s="12"/>
      <c r="F3293" s="12"/>
    </row>
    <row r="3294" spans="1:6">
      <c r="A3294" s="13" t="s">
        <v>2288</v>
      </c>
      <c r="B3294" s="14">
        <v>0.01</v>
      </c>
      <c r="C3294" s="11"/>
      <c r="D3294" s="12">
        <v>5167.0600000000004</v>
      </c>
      <c r="E3294" s="12">
        <v>5167.0600000000004</v>
      </c>
      <c r="F3294" s="12">
        <v>5167.0600000000004</v>
      </c>
    </row>
    <row r="3295" spans="1:6">
      <c r="A3295" s="13"/>
      <c r="B3295" s="14"/>
      <c r="C3295" s="11"/>
      <c r="D3295" s="12"/>
      <c r="E3295" s="12"/>
      <c r="F3295" s="12"/>
    </row>
    <row r="3296" spans="1:6">
      <c r="A3296" s="10" t="s">
        <v>2289</v>
      </c>
      <c r="B3296" s="14"/>
      <c r="C3296" s="11"/>
      <c r="D3296" s="12"/>
      <c r="E3296" s="12"/>
      <c r="F3296" s="12"/>
    </row>
    <row r="3297" spans="1:6">
      <c r="A3297" s="13" t="s">
        <v>2290</v>
      </c>
      <c r="B3297" s="14"/>
      <c r="C3297" s="11"/>
      <c r="D3297" s="12">
        <v>1</v>
      </c>
      <c r="E3297" s="12">
        <v>1</v>
      </c>
      <c r="F3297" s="12">
        <v>1</v>
      </c>
    </row>
    <row r="3298" spans="1:6">
      <c r="A3298" s="13"/>
      <c r="B3298" s="14"/>
      <c r="C3298" s="11"/>
      <c r="D3298" s="12"/>
      <c r="E3298" s="12"/>
      <c r="F3298" s="12"/>
    </row>
    <row r="3299" spans="1:6">
      <c r="A3299" s="10" t="s">
        <v>2291</v>
      </c>
      <c r="B3299" s="14"/>
      <c r="C3299" s="11"/>
      <c r="D3299" s="12"/>
      <c r="E3299" s="12"/>
      <c r="F3299" s="12"/>
    </row>
    <row r="3300" spans="1:6">
      <c r="A3300" s="13" t="s">
        <v>2292</v>
      </c>
      <c r="B3300" s="14"/>
      <c r="C3300" s="11"/>
      <c r="D3300" s="12">
        <v>1000</v>
      </c>
      <c r="E3300" s="12">
        <v>1000</v>
      </c>
      <c r="F3300" s="12">
        <v>1000</v>
      </c>
    </row>
    <row r="3301" spans="1:6">
      <c r="A3301" s="13" t="s">
        <v>2293</v>
      </c>
      <c r="B3301" s="14"/>
      <c r="C3301" s="11"/>
      <c r="D3301" s="12">
        <v>1000</v>
      </c>
      <c r="E3301" s="12">
        <v>1000</v>
      </c>
      <c r="F3301" s="12">
        <v>1000</v>
      </c>
    </row>
    <row r="3302" spans="1:6">
      <c r="A3302" s="13" t="s">
        <v>2294</v>
      </c>
      <c r="B3302" s="14"/>
      <c r="C3302" s="11"/>
      <c r="D3302" s="12">
        <v>1000</v>
      </c>
      <c r="E3302" s="12">
        <v>1000</v>
      </c>
      <c r="F3302" s="12">
        <v>1000</v>
      </c>
    </row>
    <row r="3303" spans="1:6">
      <c r="A3303" s="13" t="s">
        <v>2295</v>
      </c>
      <c r="B3303" s="14"/>
      <c r="C3303" s="11"/>
      <c r="D3303" s="12">
        <v>1000</v>
      </c>
      <c r="E3303" s="12">
        <v>1000</v>
      </c>
      <c r="F3303" s="12">
        <v>1000</v>
      </c>
    </row>
    <row r="3304" spans="1:6">
      <c r="A3304" s="13" t="s">
        <v>2296</v>
      </c>
      <c r="B3304" s="14"/>
      <c r="C3304" s="11"/>
      <c r="D3304" s="12">
        <v>1000</v>
      </c>
      <c r="E3304" s="12">
        <v>1000</v>
      </c>
      <c r="F3304" s="12">
        <v>1000</v>
      </c>
    </row>
    <row r="3305" spans="1:6">
      <c r="A3305" s="13" t="s">
        <v>2297</v>
      </c>
      <c r="B3305" s="14"/>
      <c r="C3305" s="11"/>
      <c r="D3305" s="12">
        <v>1000</v>
      </c>
      <c r="E3305" s="12">
        <v>1000</v>
      </c>
      <c r="F3305" s="12">
        <v>1000</v>
      </c>
    </row>
    <row r="3306" spans="1:6" ht="15">
      <c r="A3306" s="13" t="s">
        <v>2298</v>
      </c>
      <c r="B3306" s="14"/>
      <c r="C3306" s="11"/>
      <c r="D3306" s="12">
        <v>1000</v>
      </c>
      <c r="E3306" s="15">
        <v>1000</v>
      </c>
      <c r="F3306" s="15">
        <v>1000</v>
      </c>
    </row>
    <row r="3307" spans="1:6">
      <c r="A3307" s="13" t="s">
        <v>2130</v>
      </c>
      <c r="B3307" s="14"/>
      <c r="C3307" s="11"/>
      <c r="D3307" s="12"/>
      <c r="E3307" s="12">
        <f>SUM(E3300:E3306)</f>
        <v>7000</v>
      </c>
      <c r="F3307" s="12">
        <f>SUM(F3300:F3306)</f>
        <v>7000</v>
      </c>
    </row>
    <row r="3308" spans="1:6">
      <c r="A3308" s="10"/>
      <c r="B3308" s="14"/>
      <c r="C3308" s="11"/>
      <c r="D3308" s="12"/>
      <c r="E3308" s="12"/>
      <c r="F3308" s="12"/>
    </row>
    <row r="3309" spans="1:6">
      <c r="A3309" s="10" t="s">
        <v>2299</v>
      </c>
      <c r="B3309" s="14"/>
      <c r="C3309" s="11"/>
      <c r="D3309" s="12"/>
      <c r="E3309" s="12"/>
      <c r="F3309" s="12"/>
    </row>
    <row r="3310" spans="1:6">
      <c r="A3310" s="13" t="s">
        <v>2300</v>
      </c>
      <c r="B3310" s="14"/>
      <c r="C3310" s="11"/>
      <c r="D3310" s="12">
        <v>1000</v>
      </c>
      <c r="E3310" s="12">
        <v>1000</v>
      </c>
      <c r="F3310" s="12">
        <v>1000</v>
      </c>
    </row>
    <row r="3311" spans="1:6">
      <c r="A3311" s="13" t="s">
        <v>2301</v>
      </c>
      <c r="B3311" s="14"/>
      <c r="C3311" s="11"/>
      <c r="D3311" s="12">
        <v>1000</v>
      </c>
      <c r="E3311" s="12">
        <v>1000</v>
      </c>
      <c r="F3311" s="12">
        <v>1000</v>
      </c>
    </row>
    <row r="3312" spans="1:6">
      <c r="A3312" s="13" t="s">
        <v>2302</v>
      </c>
      <c r="B3312" s="14"/>
      <c r="C3312" s="11"/>
      <c r="D3312" s="12">
        <v>1000</v>
      </c>
      <c r="E3312" s="12">
        <v>1000</v>
      </c>
      <c r="F3312" s="12">
        <v>1000</v>
      </c>
    </row>
    <row r="3313" spans="1:6" ht="15">
      <c r="A3313" s="13" t="s">
        <v>2303</v>
      </c>
      <c r="B3313" s="14"/>
      <c r="C3313" s="11"/>
      <c r="D3313" s="12">
        <v>1000</v>
      </c>
      <c r="E3313" s="15">
        <v>1000</v>
      </c>
      <c r="F3313" s="15">
        <v>1000</v>
      </c>
    </row>
    <row r="3314" spans="1:6">
      <c r="A3314" s="13" t="s">
        <v>2130</v>
      </c>
      <c r="B3314" s="14"/>
      <c r="C3314" s="11"/>
      <c r="D3314" s="12"/>
      <c r="E3314" s="12">
        <f>SUM(E3310:E3313)</f>
        <v>4000</v>
      </c>
      <c r="F3314" s="12">
        <f>SUM(F3310:F3313)</f>
        <v>4000</v>
      </c>
    </row>
    <row r="3315" spans="1:6">
      <c r="A3315" s="13"/>
      <c r="B3315" s="14"/>
      <c r="C3315" s="11"/>
      <c r="D3315" s="12"/>
      <c r="E3315" s="12"/>
      <c r="F3315" s="12"/>
    </row>
    <row r="3316" spans="1:6">
      <c r="A3316" s="10" t="s">
        <v>2304</v>
      </c>
      <c r="B3316" s="14"/>
      <c r="C3316" s="11"/>
      <c r="D3316" s="12"/>
      <c r="E3316" s="12"/>
      <c r="F3316" s="12"/>
    </row>
    <row r="3317" spans="1:6">
      <c r="A3317" s="13" t="s">
        <v>2305</v>
      </c>
      <c r="B3317" s="14">
        <v>0.01</v>
      </c>
      <c r="C3317" s="11"/>
      <c r="D3317" s="12">
        <v>89808.94</v>
      </c>
      <c r="E3317" s="12">
        <v>89808.94</v>
      </c>
      <c r="F3317" s="12">
        <v>89808.94</v>
      </c>
    </row>
    <row r="3318" spans="1:6">
      <c r="A3318" s="13"/>
      <c r="B3318" s="14"/>
      <c r="C3318" s="11"/>
      <c r="D3318" s="12"/>
      <c r="E3318" s="12"/>
      <c r="F3318" s="12"/>
    </row>
    <row r="3319" spans="1:6">
      <c r="A3319" s="10" t="s">
        <v>2306</v>
      </c>
      <c r="B3319" s="14"/>
      <c r="C3319" s="11"/>
      <c r="D3319" s="12"/>
      <c r="E3319" s="12"/>
      <c r="F3319" s="12"/>
    </row>
    <row r="3320" spans="1:6">
      <c r="A3320" s="13" t="s">
        <v>2307</v>
      </c>
      <c r="B3320" s="14"/>
      <c r="C3320" s="11"/>
      <c r="D3320" s="12">
        <v>1</v>
      </c>
      <c r="E3320" s="12">
        <v>1</v>
      </c>
      <c r="F3320" s="12">
        <v>1</v>
      </c>
    </row>
    <row r="3321" spans="1:6">
      <c r="A3321" s="13"/>
      <c r="B3321" s="14"/>
      <c r="C3321" s="11"/>
      <c r="D3321" s="12"/>
      <c r="E3321" s="12"/>
      <c r="F3321" s="12"/>
    </row>
    <row r="3322" spans="1:6">
      <c r="A3322" s="10" t="s">
        <v>2308</v>
      </c>
      <c r="B3322" s="14"/>
      <c r="C3322" s="11"/>
      <c r="D3322" s="12"/>
      <c r="E3322" s="12"/>
      <c r="F3322" s="12"/>
    </row>
    <row r="3323" spans="1:6">
      <c r="A3323" s="13" t="s">
        <v>2309</v>
      </c>
      <c r="B3323" s="14"/>
      <c r="C3323" s="11"/>
      <c r="D3323" s="12">
        <v>1</v>
      </c>
      <c r="E3323" s="12">
        <v>1</v>
      </c>
      <c r="F3323" s="12">
        <v>1</v>
      </c>
    </row>
    <row r="3324" spans="1:6">
      <c r="A3324" s="13"/>
      <c r="B3324" s="14"/>
      <c r="C3324" s="11"/>
      <c r="D3324" s="12"/>
      <c r="E3324" s="12"/>
      <c r="F3324" s="12"/>
    </row>
    <row r="3325" spans="1:6">
      <c r="A3325" s="10" t="s">
        <v>2310</v>
      </c>
      <c r="B3325" s="14"/>
      <c r="C3325" s="11"/>
      <c r="D3325" s="12"/>
      <c r="E3325" s="12"/>
      <c r="F3325" s="12"/>
    </row>
    <row r="3326" spans="1:6">
      <c r="A3326" s="13" t="s">
        <v>2134</v>
      </c>
      <c r="B3326" s="14">
        <v>0.01</v>
      </c>
      <c r="C3326" s="11"/>
      <c r="D3326" s="12">
        <v>5977455.5800000001</v>
      </c>
      <c r="E3326" s="12">
        <v>5977455.5800000001</v>
      </c>
      <c r="F3326" s="12">
        <v>5977455.5800000001</v>
      </c>
    </row>
    <row r="3327" spans="1:6">
      <c r="A3327" s="13"/>
      <c r="B3327" s="14"/>
      <c r="C3327" s="11"/>
      <c r="D3327" s="12"/>
      <c r="E3327" s="12"/>
      <c r="F3327" s="12"/>
    </row>
    <row r="3328" spans="1:6">
      <c r="A3328" s="10" t="s">
        <v>2311</v>
      </c>
      <c r="B3328" s="14"/>
      <c r="C3328" s="11"/>
      <c r="D3328" s="12"/>
      <c r="E3328" s="12"/>
      <c r="F3328" s="12"/>
    </row>
    <row r="3329" spans="1:6">
      <c r="A3329" s="13" t="s">
        <v>2312</v>
      </c>
      <c r="B3329" s="14">
        <v>0.01</v>
      </c>
      <c r="C3329" s="11"/>
      <c r="D3329" s="12">
        <v>31411.46</v>
      </c>
      <c r="E3329" s="12">
        <v>31411.46</v>
      </c>
      <c r="F3329" s="12">
        <v>31411.46</v>
      </c>
    </row>
    <row r="3330" spans="1:6">
      <c r="A3330" s="13"/>
      <c r="B3330" s="14"/>
      <c r="C3330" s="11"/>
      <c r="D3330" s="12"/>
      <c r="E3330" s="12"/>
      <c r="F3330" s="12"/>
    </row>
    <row r="3331" spans="1:6">
      <c r="A3331" s="10" t="s">
        <v>2313</v>
      </c>
      <c r="B3331" s="14"/>
      <c r="C3331" s="11"/>
      <c r="D3331" s="12"/>
      <c r="E3331" s="12"/>
      <c r="F3331" s="12"/>
    </row>
    <row r="3332" spans="1:6">
      <c r="A3332" s="13" t="s">
        <v>2314</v>
      </c>
      <c r="B3332" s="14">
        <v>0.01</v>
      </c>
      <c r="C3332" s="11"/>
      <c r="D3332" s="12">
        <v>981822.42</v>
      </c>
      <c r="E3332" s="12">
        <v>981822.42</v>
      </c>
      <c r="F3332" s="12">
        <v>981822.42</v>
      </c>
    </row>
    <row r="3333" spans="1:6">
      <c r="A3333" s="13"/>
      <c r="B3333" s="14"/>
      <c r="C3333" s="11"/>
      <c r="D3333" s="12"/>
      <c r="E3333" s="12"/>
      <c r="F3333" s="12"/>
    </row>
    <row r="3334" spans="1:6">
      <c r="A3334" s="10" t="s">
        <v>2315</v>
      </c>
      <c r="B3334" s="14"/>
      <c r="C3334" s="11"/>
      <c r="D3334" s="12"/>
      <c r="E3334" s="12"/>
      <c r="F3334" s="12"/>
    </row>
    <row r="3335" spans="1:6">
      <c r="A3335" s="13" t="s">
        <v>2316</v>
      </c>
      <c r="B3335" s="14">
        <v>0.01</v>
      </c>
      <c r="C3335" s="11"/>
      <c r="D3335" s="12">
        <v>48784.62</v>
      </c>
      <c r="E3335" s="12">
        <v>48784.62</v>
      </c>
      <c r="F3335" s="12">
        <v>48784.62</v>
      </c>
    </row>
    <row r="3336" spans="1:6">
      <c r="A3336" s="13"/>
      <c r="B3336" s="14"/>
      <c r="C3336" s="11"/>
      <c r="D3336" s="12"/>
      <c r="E3336" s="12"/>
      <c r="F3336" s="12"/>
    </row>
    <row r="3337" spans="1:6">
      <c r="A3337" s="10" t="s">
        <v>2317</v>
      </c>
      <c r="B3337" s="14"/>
      <c r="C3337" s="11"/>
      <c r="D3337" s="12"/>
      <c r="E3337" s="12"/>
      <c r="F3337" s="12"/>
    </row>
    <row r="3338" spans="1:6">
      <c r="A3338" s="13" t="s">
        <v>2318</v>
      </c>
      <c r="B3338" s="14">
        <v>0.01</v>
      </c>
      <c r="C3338" s="11"/>
      <c r="D3338" s="12">
        <v>2272812.62</v>
      </c>
      <c r="E3338" s="12">
        <v>2272812.62</v>
      </c>
      <c r="F3338" s="12">
        <v>2272812.62</v>
      </c>
    </row>
    <row r="3339" spans="1:6">
      <c r="A3339" s="13"/>
      <c r="B3339" s="14"/>
      <c r="C3339" s="11"/>
      <c r="D3339" s="12"/>
      <c r="E3339" s="12"/>
      <c r="F3339" s="12"/>
    </row>
    <row r="3340" spans="1:6">
      <c r="A3340" s="10" t="s">
        <v>2319</v>
      </c>
      <c r="B3340" s="14"/>
      <c r="C3340" s="11"/>
      <c r="D3340" s="12"/>
      <c r="E3340" s="12"/>
      <c r="F3340" s="12"/>
    </row>
    <row r="3341" spans="1:6">
      <c r="A3341" s="13" t="s">
        <v>2320</v>
      </c>
      <c r="B3341" s="14">
        <v>0.01</v>
      </c>
      <c r="C3341" s="11"/>
      <c r="D3341" s="12">
        <v>70566.240000000005</v>
      </c>
      <c r="E3341" s="12">
        <v>70566.240000000005</v>
      </c>
      <c r="F3341" s="12">
        <v>70566.240000000005</v>
      </c>
    </row>
    <row r="3342" spans="1:6">
      <c r="A3342" s="13"/>
      <c r="B3342" s="14"/>
      <c r="C3342" s="11"/>
      <c r="D3342" s="12"/>
      <c r="E3342" s="12"/>
      <c r="F3342" s="12"/>
    </row>
    <row r="3343" spans="1:6">
      <c r="A3343" s="10" t="s">
        <v>2321</v>
      </c>
      <c r="B3343" s="14"/>
      <c r="C3343" s="11"/>
      <c r="D3343" s="12"/>
      <c r="E3343" s="12"/>
      <c r="F3343" s="12"/>
    </row>
    <row r="3344" spans="1:6">
      <c r="A3344" s="13" t="s">
        <v>2322</v>
      </c>
      <c r="B3344" s="14">
        <v>0.01</v>
      </c>
      <c r="C3344" s="11"/>
      <c r="D3344" s="12">
        <v>9525.73</v>
      </c>
      <c r="E3344" s="12">
        <v>9525.73</v>
      </c>
      <c r="F3344" s="12">
        <v>9525.73</v>
      </c>
    </row>
    <row r="3345" spans="1:6">
      <c r="A3345" s="13"/>
      <c r="B3345" s="14"/>
      <c r="C3345" s="11"/>
      <c r="D3345" s="12"/>
      <c r="E3345" s="12"/>
      <c r="F3345" s="12"/>
    </row>
    <row r="3346" spans="1:6">
      <c r="A3346" s="10" t="s">
        <v>2323</v>
      </c>
      <c r="B3346" s="14"/>
      <c r="C3346" s="11"/>
      <c r="D3346" s="12"/>
      <c r="E3346" s="12"/>
      <c r="F3346" s="12"/>
    </row>
    <row r="3347" spans="1:6">
      <c r="A3347" s="13" t="s">
        <v>2324</v>
      </c>
      <c r="B3347" s="14"/>
      <c r="C3347" s="11"/>
      <c r="D3347" s="12">
        <v>17146</v>
      </c>
      <c r="E3347" s="12">
        <v>17146</v>
      </c>
      <c r="F3347" s="12">
        <v>17146</v>
      </c>
    </row>
    <row r="3348" spans="1:6">
      <c r="A3348" s="13"/>
      <c r="B3348" s="14"/>
      <c r="C3348" s="11"/>
      <c r="D3348" s="12"/>
      <c r="E3348" s="12"/>
      <c r="F3348" s="12"/>
    </row>
    <row r="3349" spans="1:6">
      <c r="A3349" s="10" t="s">
        <v>2325</v>
      </c>
      <c r="B3349" s="14"/>
      <c r="C3349" s="11"/>
      <c r="D3349" s="12"/>
      <c r="E3349" s="12"/>
      <c r="F3349" s="12"/>
    </row>
    <row r="3350" spans="1:6">
      <c r="A3350" s="13" t="s">
        <v>2326</v>
      </c>
      <c r="B3350" s="14"/>
      <c r="C3350" s="11"/>
      <c r="D3350" s="12">
        <v>83750</v>
      </c>
      <c r="E3350" s="12">
        <v>2000</v>
      </c>
      <c r="F3350" s="12">
        <v>2000</v>
      </c>
    </row>
    <row r="3351" spans="1:6">
      <c r="A3351" s="13" t="s">
        <v>2327</v>
      </c>
      <c r="B3351" s="14"/>
      <c r="C3351" s="11"/>
      <c r="D3351" s="12">
        <v>137235</v>
      </c>
      <c r="E3351" s="12">
        <v>1000</v>
      </c>
      <c r="F3351" s="12">
        <v>1000</v>
      </c>
    </row>
    <row r="3352" spans="1:6">
      <c r="A3352" s="13" t="s">
        <v>2328</v>
      </c>
      <c r="B3352" s="14"/>
      <c r="C3352" s="11"/>
      <c r="D3352" s="12">
        <v>12600</v>
      </c>
      <c r="E3352" s="12">
        <v>1000</v>
      </c>
      <c r="F3352" s="12">
        <v>13608</v>
      </c>
    </row>
    <row r="3353" spans="1:6">
      <c r="A3353" s="13" t="s">
        <v>2329</v>
      </c>
      <c r="B3353" s="14"/>
      <c r="C3353" s="11"/>
      <c r="D3353" s="12">
        <v>400000</v>
      </c>
      <c r="E3353" s="12">
        <v>1000</v>
      </c>
      <c r="F3353" s="12">
        <v>1000</v>
      </c>
    </row>
    <row r="3354" spans="1:6">
      <c r="A3354" s="13" t="s">
        <v>2330</v>
      </c>
      <c r="B3354" s="14"/>
      <c r="C3354" s="11"/>
      <c r="D3354" s="12">
        <v>137235</v>
      </c>
      <c r="E3354" s="12">
        <v>1000</v>
      </c>
      <c r="F3354" s="12">
        <v>1000</v>
      </c>
    </row>
    <row r="3355" spans="1:6">
      <c r="A3355" s="13" t="s">
        <v>2331</v>
      </c>
      <c r="B3355" s="14"/>
      <c r="C3355" s="11"/>
      <c r="D3355" s="12">
        <v>8920</v>
      </c>
      <c r="E3355" s="12">
        <v>1</v>
      </c>
      <c r="F3355" s="12">
        <v>1</v>
      </c>
    </row>
    <row r="3356" spans="1:6">
      <c r="A3356" s="13" t="s">
        <v>2332</v>
      </c>
      <c r="B3356" s="14"/>
      <c r="C3356" s="11"/>
      <c r="D3356" s="12">
        <v>1000</v>
      </c>
      <c r="E3356" s="12">
        <v>1000</v>
      </c>
      <c r="F3356" s="12">
        <v>1000</v>
      </c>
    </row>
    <row r="3357" spans="1:6">
      <c r="A3357" s="13" t="s">
        <v>2333</v>
      </c>
      <c r="B3357" s="14"/>
      <c r="C3357" s="11"/>
      <c r="D3357" s="12">
        <v>50000</v>
      </c>
      <c r="E3357" s="12">
        <v>1000</v>
      </c>
      <c r="F3357" s="12">
        <v>1000</v>
      </c>
    </row>
    <row r="3358" spans="1:6">
      <c r="A3358" s="13" t="s">
        <v>2334</v>
      </c>
      <c r="B3358" s="14"/>
      <c r="C3358" s="11"/>
      <c r="D3358" s="12">
        <v>390093</v>
      </c>
      <c r="E3358" s="12">
        <v>1000</v>
      </c>
      <c r="F3358" s="12">
        <v>1000</v>
      </c>
    </row>
    <row r="3359" spans="1:6">
      <c r="A3359" s="13" t="s">
        <v>2335</v>
      </c>
      <c r="B3359" s="14"/>
      <c r="C3359" s="11"/>
      <c r="D3359" s="12">
        <v>3</v>
      </c>
      <c r="E3359" s="12">
        <v>1000</v>
      </c>
      <c r="F3359" s="12">
        <v>1000</v>
      </c>
    </row>
    <row r="3360" spans="1:6">
      <c r="A3360" s="13" t="s">
        <v>2336</v>
      </c>
      <c r="B3360" s="14"/>
      <c r="C3360" s="11"/>
      <c r="D3360" s="12">
        <v>527</v>
      </c>
      <c r="E3360" s="12">
        <v>1000</v>
      </c>
      <c r="F3360" s="12">
        <v>1000</v>
      </c>
    </row>
    <row r="3361" spans="1:6">
      <c r="A3361" s="13" t="s">
        <v>2337</v>
      </c>
      <c r="B3361" s="14"/>
      <c r="C3361" s="11"/>
      <c r="D3361" s="12">
        <v>80</v>
      </c>
      <c r="E3361" s="12">
        <v>1000</v>
      </c>
      <c r="F3361" s="12">
        <v>1000</v>
      </c>
    </row>
    <row r="3362" spans="1:6">
      <c r="A3362" s="13" t="s">
        <v>2338</v>
      </c>
      <c r="B3362" s="14"/>
      <c r="C3362" s="11"/>
      <c r="D3362" s="12">
        <v>11112</v>
      </c>
      <c r="E3362" s="12">
        <v>1000</v>
      </c>
      <c r="F3362" s="12">
        <v>1000</v>
      </c>
    </row>
    <row r="3363" spans="1:6">
      <c r="A3363" s="13" t="s">
        <v>2339</v>
      </c>
      <c r="B3363" s="14"/>
      <c r="C3363" s="11"/>
      <c r="D3363" s="12">
        <v>155789</v>
      </c>
      <c r="E3363" s="12">
        <v>1000</v>
      </c>
      <c r="F3363" s="12">
        <v>1000</v>
      </c>
    </row>
    <row r="3364" spans="1:6">
      <c r="A3364" s="13" t="s">
        <v>2340</v>
      </c>
      <c r="B3364" s="14"/>
      <c r="C3364" s="11"/>
      <c r="D3364" s="12">
        <v>566894</v>
      </c>
      <c r="E3364" s="12">
        <v>2000</v>
      </c>
      <c r="F3364" s="12">
        <v>2000</v>
      </c>
    </row>
    <row r="3365" spans="1:6">
      <c r="A3365" s="13" t="s">
        <v>2341</v>
      </c>
      <c r="B3365" s="14"/>
      <c r="C3365" s="11"/>
      <c r="D3365" s="12">
        <v>116905</v>
      </c>
      <c r="E3365" s="12">
        <v>1000</v>
      </c>
      <c r="F3365" s="12">
        <v>1000</v>
      </c>
    </row>
    <row r="3366" spans="1:6">
      <c r="A3366" s="13" t="s">
        <v>2342</v>
      </c>
      <c r="B3366" s="14"/>
      <c r="C3366" s="11"/>
      <c r="D3366" s="12">
        <v>150000</v>
      </c>
      <c r="E3366" s="12">
        <v>1000</v>
      </c>
      <c r="F3366" s="12">
        <v>1000</v>
      </c>
    </row>
    <row r="3367" spans="1:6">
      <c r="A3367" s="13" t="s">
        <v>2343</v>
      </c>
      <c r="B3367" s="14"/>
      <c r="C3367" s="11"/>
      <c r="D3367" s="12">
        <v>100</v>
      </c>
      <c r="E3367" s="12">
        <v>1000</v>
      </c>
      <c r="F3367" s="12">
        <v>1000</v>
      </c>
    </row>
    <row r="3368" spans="1:6">
      <c r="A3368" s="13" t="s">
        <v>2344</v>
      </c>
      <c r="B3368" s="14"/>
      <c r="C3368" s="11"/>
      <c r="D3368" s="12">
        <v>52.6</v>
      </c>
      <c r="E3368" s="12">
        <v>1000</v>
      </c>
      <c r="F3368" s="12">
        <v>1000</v>
      </c>
    </row>
    <row r="3369" spans="1:6">
      <c r="A3369" s="13" t="s">
        <v>2345</v>
      </c>
      <c r="B3369" s="14"/>
      <c r="C3369" s="11"/>
      <c r="D3369" s="12">
        <v>630000</v>
      </c>
      <c r="E3369" s="12">
        <v>1000</v>
      </c>
      <c r="F3369" s="12">
        <v>1000</v>
      </c>
    </row>
    <row r="3370" spans="1:6">
      <c r="A3370" s="13" t="s">
        <v>2346</v>
      </c>
      <c r="B3370" s="14"/>
      <c r="C3370" s="11"/>
      <c r="D3370" s="12">
        <v>1000</v>
      </c>
      <c r="E3370" s="12">
        <v>1000</v>
      </c>
      <c r="F3370" s="12">
        <v>1000</v>
      </c>
    </row>
    <row r="3371" spans="1:6">
      <c r="A3371" s="13" t="s">
        <v>2347</v>
      </c>
      <c r="B3371" s="14"/>
      <c r="C3371" s="11"/>
      <c r="D3371" s="12">
        <v>25000</v>
      </c>
      <c r="E3371" s="12">
        <v>1000</v>
      </c>
      <c r="F3371" s="12">
        <v>1000</v>
      </c>
    </row>
    <row r="3372" spans="1:6">
      <c r="A3372" s="13" t="s">
        <v>2348</v>
      </c>
      <c r="B3372" s="14"/>
      <c r="C3372" s="11"/>
      <c r="D3372" s="12">
        <v>50000</v>
      </c>
      <c r="E3372" s="12">
        <v>1000</v>
      </c>
      <c r="F3372" s="12">
        <v>1000</v>
      </c>
    </row>
    <row r="3373" spans="1:6">
      <c r="A3373" s="13" t="s">
        <v>2349</v>
      </c>
      <c r="B3373" s="14"/>
      <c r="C3373" s="11"/>
      <c r="D3373" s="12">
        <v>338580</v>
      </c>
      <c r="E3373" s="12">
        <v>1000</v>
      </c>
      <c r="F3373" s="12">
        <v>1000</v>
      </c>
    </row>
    <row r="3374" spans="1:6">
      <c r="A3374" s="13" t="s">
        <v>2350</v>
      </c>
      <c r="B3374" s="14"/>
      <c r="C3374" s="11"/>
      <c r="D3374" s="12">
        <v>216177</v>
      </c>
      <c r="E3374" s="12">
        <v>2161.77</v>
      </c>
      <c r="F3374" s="12">
        <v>2162</v>
      </c>
    </row>
    <row r="3375" spans="1:6">
      <c r="A3375" s="13" t="s">
        <v>2351</v>
      </c>
      <c r="B3375" s="14"/>
      <c r="C3375" s="11"/>
      <c r="D3375" s="12">
        <v>179761</v>
      </c>
      <c r="E3375" s="12">
        <v>1</v>
      </c>
      <c r="F3375" s="12">
        <v>1</v>
      </c>
    </row>
    <row r="3376" spans="1:6">
      <c r="A3376" s="13" t="s">
        <v>2352</v>
      </c>
      <c r="B3376" s="14"/>
      <c r="C3376" s="11"/>
      <c r="D3376" s="12">
        <v>21.12</v>
      </c>
      <c r="E3376" s="12">
        <v>1</v>
      </c>
      <c r="F3376" s="12">
        <v>1</v>
      </c>
    </row>
    <row r="3377" spans="1:6">
      <c r="A3377" s="13" t="s">
        <v>2353</v>
      </c>
      <c r="B3377" s="14"/>
      <c r="C3377" s="11"/>
      <c r="D3377" s="12">
        <v>134483</v>
      </c>
      <c r="E3377" s="12">
        <v>2000</v>
      </c>
      <c r="F3377" s="12">
        <v>2000</v>
      </c>
    </row>
    <row r="3378" spans="1:6">
      <c r="A3378" s="13" t="s">
        <v>2354</v>
      </c>
      <c r="B3378" s="14"/>
      <c r="C3378" s="11"/>
      <c r="D3378" s="12">
        <v>18</v>
      </c>
      <c r="E3378" s="12">
        <v>7483.81</v>
      </c>
      <c r="F3378" s="12">
        <v>14.64</v>
      </c>
    </row>
    <row r="3379" spans="1:6">
      <c r="A3379" s="13" t="s">
        <v>2355</v>
      </c>
      <c r="B3379" s="14"/>
      <c r="C3379" s="11"/>
      <c r="D3379" s="12">
        <v>4210</v>
      </c>
      <c r="E3379" s="12">
        <v>1000</v>
      </c>
      <c r="F3379" s="12">
        <v>1000</v>
      </c>
    </row>
    <row r="3380" spans="1:6">
      <c r="A3380" s="13" t="s">
        <v>2356</v>
      </c>
      <c r="B3380" s="14"/>
      <c r="C3380" s="11"/>
      <c r="D3380" s="12">
        <v>250000</v>
      </c>
      <c r="E3380" s="12">
        <v>1000</v>
      </c>
      <c r="F3380" s="12">
        <v>1000</v>
      </c>
    </row>
    <row r="3381" spans="1:6">
      <c r="A3381" s="13" t="s">
        <v>2357</v>
      </c>
      <c r="B3381" s="14"/>
      <c r="C3381" s="11"/>
      <c r="D3381" s="12">
        <v>109290</v>
      </c>
      <c r="E3381" s="12">
        <v>1</v>
      </c>
      <c r="F3381" s="12">
        <v>1</v>
      </c>
    </row>
    <row r="3382" spans="1:6">
      <c r="A3382" s="13" t="s">
        <v>2358</v>
      </c>
      <c r="B3382" s="14"/>
      <c r="C3382" s="11"/>
      <c r="D3382" s="12">
        <v>911</v>
      </c>
      <c r="E3382" s="12">
        <v>3000</v>
      </c>
      <c r="F3382" s="12">
        <v>3000</v>
      </c>
    </row>
    <row r="3383" spans="1:6">
      <c r="A3383" s="13" t="s">
        <v>2359</v>
      </c>
      <c r="B3383" s="14"/>
      <c r="C3383" s="11"/>
      <c r="D3383" s="12">
        <v>20408</v>
      </c>
      <c r="E3383" s="12">
        <v>1000</v>
      </c>
      <c r="F3383" s="12">
        <v>1000</v>
      </c>
    </row>
    <row r="3384" spans="1:6">
      <c r="A3384" s="13" t="s">
        <v>2360</v>
      </c>
      <c r="B3384" s="14"/>
      <c r="C3384" s="11"/>
      <c r="D3384" s="12">
        <v>383000</v>
      </c>
      <c r="E3384" s="12">
        <v>1000</v>
      </c>
      <c r="F3384" s="12">
        <v>1000</v>
      </c>
    </row>
    <row r="3385" spans="1:6">
      <c r="A3385" s="13" t="s">
        <v>2361</v>
      </c>
      <c r="B3385" s="14"/>
      <c r="C3385" s="11"/>
      <c r="D3385" s="12">
        <v>62609</v>
      </c>
      <c r="E3385" s="12">
        <v>1000</v>
      </c>
      <c r="F3385" s="12">
        <v>1000</v>
      </c>
    </row>
    <row r="3386" spans="1:6">
      <c r="A3386" s="13" t="s">
        <v>2362</v>
      </c>
      <c r="B3386" s="14"/>
      <c r="C3386" s="11"/>
      <c r="D3386" s="12">
        <v>300000</v>
      </c>
      <c r="E3386" s="12">
        <v>1000</v>
      </c>
      <c r="F3386" s="12">
        <v>1000</v>
      </c>
    </row>
    <row r="3387" spans="1:6">
      <c r="A3387" s="13" t="s">
        <v>2363</v>
      </c>
      <c r="B3387" s="14"/>
      <c r="C3387" s="11"/>
      <c r="D3387" s="12">
        <v>88500</v>
      </c>
      <c r="E3387" s="12">
        <v>1000</v>
      </c>
      <c r="F3387" s="12">
        <v>1000</v>
      </c>
    </row>
    <row r="3388" spans="1:6">
      <c r="A3388" s="13" t="s">
        <v>2364</v>
      </c>
      <c r="B3388" s="14"/>
      <c r="C3388" s="11"/>
      <c r="D3388" s="12">
        <v>150000</v>
      </c>
      <c r="E3388" s="12">
        <v>178499.93</v>
      </c>
      <c r="F3388" s="12">
        <v>1000</v>
      </c>
    </row>
    <row r="3389" spans="1:6">
      <c r="A3389" s="13" t="s">
        <v>2365</v>
      </c>
      <c r="B3389" s="14"/>
      <c r="C3389" s="11"/>
      <c r="D3389" s="12">
        <v>538888</v>
      </c>
      <c r="E3389" s="12">
        <v>1000</v>
      </c>
      <c r="F3389" s="12">
        <v>1000</v>
      </c>
    </row>
    <row r="3390" spans="1:6">
      <c r="A3390" s="13" t="s">
        <v>2366</v>
      </c>
      <c r="B3390" s="14"/>
      <c r="C3390" s="11"/>
      <c r="D3390" s="12">
        <v>1468366</v>
      </c>
      <c r="E3390" s="12">
        <v>1000</v>
      </c>
      <c r="F3390" s="12">
        <v>1000</v>
      </c>
    </row>
    <row r="3391" spans="1:6">
      <c r="A3391" s="13" t="s">
        <v>2367</v>
      </c>
      <c r="B3391" s="14"/>
      <c r="C3391" s="11"/>
      <c r="D3391" s="12">
        <v>120361</v>
      </c>
      <c r="E3391" s="12">
        <v>2000</v>
      </c>
      <c r="F3391" s="12">
        <v>2000</v>
      </c>
    </row>
    <row r="3392" spans="1:6">
      <c r="A3392" s="13" t="s">
        <v>2368</v>
      </c>
      <c r="B3392" s="14"/>
      <c r="C3392" s="11"/>
      <c r="D3392" s="12">
        <v>100000</v>
      </c>
      <c r="E3392" s="12">
        <v>1000</v>
      </c>
      <c r="F3392" s="12">
        <v>1000</v>
      </c>
    </row>
    <row r="3393" spans="1:6">
      <c r="A3393" s="13" t="s">
        <v>2369</v>
      </c>
      <c r="B3393" s="14"/>
      <c r="C3393" s="11"/>
      <c r="D3393" s="12">
        <v>2438</v>
      </c>
      <c r="E3393" s="12">
        <v>1000</v>
      </c>
      <c r="F3393" s="12">
        <v>1000</v>
      </c>
    </row>
    <row r="3394" spans="1:6">
      <c r="A3394" s="13" t="s">
        <v>2370</v>
      </c>
      <c r="B3394" s="14"/>
      <c r="C3394" s="11"/>
      <c r="D3394" s="12">
        <v>421053</v>
      </c>
      <c r="E3394" s="12">
        <v>1000</v>
      </c>
      <c r="F3394" s="12">
        <v>1000</v>
      </c>
    </row>
    <row r="3395" spans="1:6">
      <c r="A3395" s="13" t="s">
        <v>2371</v>
      </c>
      <c r="B3395" s="14"/>
      <c r="C3395" s="11"/>
      <c r="D3395" s="12">
        <v>800</v>
      </c>
      <c r="E3395" s="12">
        <v>1000</v>
      </c>
      <c r="F3395" s="12">
        <v>1000</v>
      </c>
    </row>
    <row r="3396" spans="1:6">
      <c r="A3396" s="13" t="s">
        <v>2372</v>
      </c>
      <c r="B3396" s="14"/>
      <c r="C3396" s="11"/>
      <c r="D3396" s="12">
        <v>833333</v>
      </c>
      <c r="E3396" s="12">
        <v>1000</v>
      </c>
      <c r="F3396" s="12">
        <v>1000</v>
      </c>
    </row>
    <row r="3397" spans="1:6">
      <c r="A3397" s="13" t="s">
        <v>2373</v>
      </c>
      <c r="B3397" s="14"/>
      <c r="C3397" s="11"/>
      <c r="D3397" s="12">
        <v>555556</v>
      </c>
      <c r="E3397" s="12">
        <v>1000</v>
      </c>
      <c r="F3397" s="12">
        <v>1000</v>
      </c>
    </row>
    <row r="3398" spans="1:6">
      <c r="A3398" s="13" t="s">
        <v>2374</v>
      </c>
      <c r="B3398" s="14"/>
      <c r="C3398" s="11"/>
      <c r="D3398" s="12">
        <v>50000</v>
      </c>
      <c r="E3398" s="12">
        <v>1000</v>
      </c>
      <c r="F3398" s="12">
        <v>1000</v>
      </c>
    </row>
    <row r="3399" spans="1:6">
      <c r="A3399" s="13" t="s">
        <v>2375</v>
      </c>
      <c r="B3399" s="14"/>
      <c r="C3399" s="11"/>
      <c r="D3399" s="12">
        <v>250</v>
      </c>
      <c r="E3399" s="12">
        <v>1</v>
      </c>
      <c r="F3399" s="12">
        <v>1</v>
      </c>
    </row>
    <row r="3400" spans="1:6">
      <c r="A3400" s="13" t="s">
        <v>2376</v>
      </c>
      <c r="B3400" s="14"/>
      <c r="C3400" s="11"/>
      <c r="D3400" s="12">
        <v>169343</v>
      </c>
      <c r="E3400" s="12">
        <v>2000</v>
      </c>
      <c r="F3400" s="12">
        <v>2000</v>
      </c>
    </row>
    <row r="3401" spans="1:6">
      <c r="A3401" s="13" t="s">
        <v>2377</v>
      </c>
      <c r="B3401" s="14"/>
      <c r="C3401" s="11"/>
      <c r="D3401" s="12">
        <v>539455</v>
      </c>
      <c r="E3401" s="12">
        <v>2000</v>
      </c>
      <c r="F3401" s="12">
        <v>2000</v>
      </c>
    </row>
    <row r="3402" spans="1:6">
      <c r="A3402" s="13" t="s">
        <v>2378</v>
      </c>
      <c r="B3402" s="14"/>
      <c r="C3402" s="11"/>
      <c r="D3402" s="12">
        <v>65000</v>
      </c>
      <c r="E3402" s="12">
        <v>2000</v>
      </c>
      <c r="F3402" s="12">
        <v>1</v>
      </c>
    </row>
    <row r="3403" spans="1:6">
      <c r="A3403" s="13" t="s">
        <v>2379</v>
      </c>
      <c r="B3403" s="14"/>
      <c r="C3403" s="11"/>
      <c r="D3403" s="12">
        <v>54395</v>
      </c>
      <c r="E3403" s="12">
        <v>1000</v>
      </c>
      <c r="F3403" s="12">
        <v>1000</v>
      </c>
    </row>
    <row r="3404" spans="1:6">
      <c r="A3404" s="13" t="s">
        <v>2380</v>
      </c>
      <c r="B3404" s="14"/>
      <c r="C3404" s="11"/>
      <c r="D3404" s="12">
        <v>26333</v>
      </c>
      <c r="E3404" s="12">
        <v>1000</v>
      </c>
      <c r="F3404" s="12">
        <v>1000</v>
      </c>
    </row>
    <row r="3405" spans="1:6">
      <c r="A3405" s="13" t="s">
        <v>2381</v>
      </c>
      <c r="B3405" s="14"/>
      <c r="C3405" s="11"/>
      <c r="D3405" s="12">
        <v>210526</v>
      </c>
      <c r="E3405" s="12">
        <v>1000</v>
      </c>
      <c r="F3405" s="12">
        <v>1000</v>
      </c>
    </row>
    <row r="3406" spans="1:6">
      <c r="A3406" s="13" t="s">
        <v>2382</v>
      </c>
      <c r="B3406" s="14"/>
      <c r="C3406" s="11"/>
      <c r="D3406" s="12">
        <v>6580</v>
      </c>
      <c r="E3406" s="12">
        <v>1000</v>
      </c>
      <c r="F3406" s="12">
        <v>1000</v>
      </c>
    </row>
    <row r="3407" spans="1:6">
      <c r="A3407" s="13" t="s">
        <v>2383</v>
      </c>
      <c r="B3407" s="14"/>
      <c r="C3407" s="11"/>
      <c r="D3407" s="12">
        <v>10000</v>
      </c>
      <c r="E3407" s="12">
        <v>1000</v>
      </c>
      <c r="F3407" s="12">
        <v>1000</v>
      </c>
    </row>
    <row r="3408" spans="1:6">
      <c r="A3408" s="13" t="s">
        <v>2384</v>
      </c>
      <c r="B3408" s="14"/>
      <c r="C3408" s="11"/>
      <c r="D3408" s="12">
        <v>608573</v>
      </c>
      <c r="E3408" s="12">
        <v>6000</v>
      </c>
      <c r="F3408" s="12">
        <v>1000</v>
      </c>
    </row>
    <row r="3409" spans="1:6">
      <c r="A3409" s="13" t="s">
        <v>2385</v>
      </c>
      <c r="B3409" s="14"/>
      <c r="C3409" s="11"/>
      <c r="D3409" s="12">
        <v>60000</v>
      </c>
      <c r="E3409" s="12">
        <v>1000</v>
      </c>
      <c r="F3409" s="12">
        <v>1000</v>
      </c>
    </row>
    <row r="3410" spans="1:6">
      <c r="A3410" s="13" t="s">
        <v>2386</v>
      </c>
      <c r="B3410" s="14"/>
      <c r="C3410" s="11"/>
      <c r="D3410" s="12">
        <v>121053</v>
      </c>
      <c r="E3410" s="12">
        <v>1000</v>
      </c>
      <c r="F3410" s="12">
        <v>1000</v>
      </c>
    </row>
    <row r="3411" spans="1:6">
      <c r="A3411" s="13" t="s">
        <v>2387</v>
      </c>
      <c r="B3411" s="14"/>
      <c r="C3411" s="11"/>
      <c r="D3411" s="12">
        <v>367488</v>
      </c>
      <c r="E3411" s="12">
        <v>2000</v>
      </c>
      <c r="F3411" s="12">
        <v>1000</v>
      </c>
    </row>
    <row r="3412" spans="1:6">
      <c r="A3412" s="13" t="s">
        <v>2388</v>
      </c>
      <c r="B3412" s="14"/>
      <c r="C3412" s="11"/>
      <c r="D3412" s="12">
        <v>4167</v>
      </c>
      <c r="E3412" s="12">
        <v>1000</v>
      </c>
      <c r="F3412" s="12">
        <v>1000</v>
      </c>
    </row>
    <row r="3413" spans="1:6">
      <c r="A3413" s="13" t="s">
        <v>2389</v>
      </c>
      <c r="B3413" s="14"/>
      <c r="C3413" s="11"/>
      <c r="D3413" s="12">
        <v>10325</v>
      </c>
      <c r="E3413" s="12">
        <v>1000</v>
      </c>
      <c r="F3413" s="12">
        <v>1000</v>
      </c>
    </row>
    <row r="3414" spans="1:6">
      <c r="A3414" s="13" t="s">
        <v>2390</v>
      </c>
      <c r="B3414" s="14"/>
      <c r="C3414" s="11"/>
      <c r="D3414" s="12">
        <v>124000</v>
      </c>
      <c r="E3414" s="12">
        <v>1000</v>
      </c>
      <c r="F3414" s="12">
        <v>1000</v>
      </c>
    </row>
    <row r="3415" spans="1:6">
      <c r="A3415" s="13" t="s">
        <v>2391</v>
      </c>
      <c r="B3415" s="14"/>
      <c r="C3415" s="11"/>
      <c r="D3415" s="12">
        <v>500000</v>
      </c>
      <c r="E3415" s="12">
        <v>1000</v>
      </c>
      <c r="F3415" s="12">
        <v>1000</v>
      </c>
    </row>
    <row r="3416" spans="1:6">
      <c r="A3416" s="13" t="s">
        <v>2392</v>
      </c>
      <c r="B3416" s="14"/>
      <c r="C3416" s="11"/>
      <c r="D3416" s="12">
        <v>4110</v>
      </c>
      <c r="E3416" s="12">
        <v>1000</v>
      </c>
      <c r="F3416" s="12">
        <v>1000</v>
      </c>
    </row>
    <row r="3417" spans="1:6">
      <c r="A3417" s="13" t="s">
        <v>2393</v>
      </c>
      <c r="B3417" s="14"/>
      <c r="C3417" s="11"/>
      <c r="D3417" s="12">
        <v>683469</v>
      </c>
      <c r="E3417" s="12">
        <v>2000</v>
      </c>
      <c r="F3417" s="12">
        <v>2000</v>
      </c>
    </row>
    <row r="3418" spans="1:6">
      <c r="A3418" s="13" t="s">
        <v>2394</v>
      </c>
      <c r="B3418" s="14"/>
      <c r="C3418" s="11"/>
      <c r="D3418" s="12">
        <v>1000000</v>
      </c>
      <c r="E3418" s="12">
        <v>1000</v>
      </c>
      <c r="F3418" s="12">
        <v>1000</v>
      </c>
    </row>
    <row r="3419" spans="1:6">
      <c r="A3419" s="13" t="s">
        <v>2395</v>
      </c>
      <c r="B3419" s="14"/>
      <c r="C3419" s="11"/>
      <c r="D3419" s="12">
        <v>3263</v>
      </c>
      <c r="E3419" s="12">
        <v>2000</v>
      </c>
      <c r="F3419" s="12">
        <v>2000</v>
      </c>
    </row>
    <row r="3420" spans="1:6">
      <c r="A3420" s="13" t="s">
        <v>2396</v>
      </c>
      <c r="B3420" s="14"/>
      <c r="C3420" s="11"/>
      <c r="D3420" s="12">
        <v>22380</v>
      </c>
      <c r="E3420" s="12">
        <v>1000</v>
      </c>
      <c r="F3420" s="12">
        <v>1000</v>
      </c>
    </row>
    <row r="3421" spans="1:6">
      <c r="A3421" s="13" t="s">
        <v>2397</v>
      </c>
      <c r="B3421" s="14"/>
      <c r="C3421" s="11"/>
      <c r="D3421" s="12">
        <v>926548</v>
      </c>
      <c r="E3421" s="12">
        <v>1000</v>
      </c>
      <c r="F3421" s="12">
        <v>1000</v>
      </c>
    </row>
    <row r="3422" spans="1:6">
      <c r="A3422" s="13" t="s">
        <v>2398</v>
      </c>
      <c r="B3422" s="14"/>
      <c r="C3422" s="11"/>
      <c r="D3422" s="12">
        <v>30000</v>
      </c>
      <c r="E3422" s="12">
        <v>1000</v>
      </c>
      <c r="F3422" s="12">
        <v>1000</v>
      </c>
    </row>
    <row r="3423" spans="1:6">
      <c r="A3423" s="13" t="s">
        <v>2399</v>
      </c>
      <c r="B3423" s="14"/>
      <c r="C3423" s="11"/>
      <c r="D3423" s="12">
        <v>563000</v>
      </c>
      <c r="E3423" s="12">
        <v>1000</v>
      </c>
      <c r="F3423" s="12">
        <v>1000</v>
      </c>
    </row>
    <row r="3424" spans="1:6">
      <c r="A3424" s="13" t="s">
        <v>2400</v>
      </c>
      <c r="B3424" s="14"/>
      <c r="C3424" s="11"/>
      <c r="D3424" s="12">
        <v>2846</v>
      </c>
      <c r="E3424" s="12">
        <v>3000</v>
      </c>
      <c r="F3424" s="12">
        <v>3000</v>
      </c>
    </row>
    <row r="3425" spans="1:6">
      <c r="A3425" s="13" t="s">
        <v>2401</v>
      </c>
      <c r="B3425" s="14"/>
      <c r="C3425" s="11"/>
      <c r="D3425" s="12">
        <v>11111</v>
      </c>
      <c r="E3425" s="12">
        <v>1000</v>
      </c>
      <c r="F3425" s="12">
        <v>1000</v>
      </c>
    </row>
    <row r="3426" spans="1:6">
      <c r="A3426" s="13" t="s">
        <v>2402</v>
      </c>
      <c r="B3426" s="14"/>
      <c r="C3426" s="11"/>
      <c r="D3426" s="12">
        <v>100000</v>
      </c>
      <c r="E3426" s="12">
        <v>1000</v>
      </c>
      <c r="F3426" s="12">
        <v>1000</v>
      </c>
    </row>
    <row r="3427" spans="1:6">
      <c r="A3427" s="13" t="s">
        <v>2403</v>
      </c>
      <c r="B3427" s="14"/>
      <c r="C3427" s="11"/>
      <c r="D3427" s="12">
        <v>85000</v>
      </c>
      <c r="E3427" s="12">
        <v>1000</v>
      </c>
      <c r="F3427" s="12">
        <v>1000</v>
      </c>
    </row>
    <row r="3428" spans="1:6">
      <c r="A3428" s="13" t="s">
        <v>2404</v>
      </c>
      <c r="B3428" s="14"/>
      <c r="C3428" s="11"/>
      <c r="D3428" s="12">
        <v>155756</v>
      </c>
      <c r="E3428" s="12">
        <v>1000</v>
      </c>
      <c r="F3428" s="12">
        <v>1000</v>
      </c>
    </row>
    <row r="3429" spans="1:6">
      <c r="A3429" s="13" t="s">
        <v>2405</v>
      </c>
      <c r="B3429" s="14"/>
      <c r="C3429" s="11"/>
      <c r="D3429" s="12">
        <v>371596</v>
      </c>
      <c r="E3429" s="12">
        <v>3000</v>
      </c>
      <c r="F3429" s="12">
        <v>3000</v>
      </c>
    </row>
    <row r="3430" spans="1:6">
      <c r="A3430" s="13" t="s">
        <v>2406</v>
      </c>
      <c r="B3430" s="14"/>
      <c r="C3430" s="11"/>
      <c r="D3430" s="12">
        <v>5316</v>
      </c>
      <c r="E3430" s="12">
        <v>1000</v>
      </c>
      <c r="F3430" s="12">
        <v>1000</v>
      </c>
    </row>
    <row r="3431" spans="1:6">
      <c r="A3431" s="13" t="s">
        <v>2407</v>
      </c>
      <c r="B3431" s="14"/>
      <c r="C3431" s="11"/>
      <c r="D3431" s="12">
        <v>263158</v>
      </c>
      <c r="E3431" s="12">
        <v>1000</v>
      </c>
      <c r="F3431" s="12">
        <v>1000</v>
      </c>
    </row>
    <row r="3432" spans="1:6">
      <c r="A3432" s="13" t="s">
        <v>2408</v>
      </c>
      <c r="B3432" s="14"/>
      <c r="C3432" s="11"/>
      <c r="D3432" s="12">
        <v>30000</v>
      </c>
      <c r="E3432" s="12">
        <v>1000</v>
      </c>
      <c r="F3432" s="12">
        <v>1000</v>
      </c>
    </row>
    <row r="3433" spans="1:6">
      <c r="A3433" s="13" t="s">
        <v>2409</v>
      </c>
      <c r="B3433" s="14"/>
      <c r="C3433" s="11"/>
      <c r="D3433" s="12">
        <v>761758</v>
      </c>
      <c r="E3433" s="12">
        <v>3000</v>
      </c>
      <c r="F3433" s="12">
        <v>3000</v>
      </c>
    </row>
    <row r="3434" spans="1:6">
      <c r="A3434" s="13" t="s">
        <v>2410</v>
      </c>
      <c r="B3434" s="14"/>
      <c r="C3434" s="11"/>
      <c r="D3434" s="12">
        <v>1000000</v>
      </c>
      <c r="E3434" s="12">
        <v>1000</v>
      </c>
      <c r="F3434" s="12">
        <v>1000</v>
      </c>
    </row>
    <row r="3435" spans="1:6">
      <c r="A3435" s="13" t="s">
        <v>2411</v>
      </c>
      <c r="B3435" s="14"/>
      <c r="C3435" s="11"/>
      <c r="D3435" s="12">
        <v>434280</v>
      </c>
      <c r="E3435" s="12">
        <v>2000</v>
      </c>
      <c r="F3435" s="12">
        <v>2000</v>
      </c>
    </row>
    <row r="3436" spans="1:6">
      <c r="A3436" s="13" t="s">
        <v>2412</v>
      </c>
      <c r="B3436" s="14"/>
      <c r="C3436" s="11"/>
      <c r="D3436" s="12">
        <v>350000</v>
      </c>
      <c r="E3436" s="12">
        <v>1000</v>
      </c>
      <c r="F3436" s="12">
        <v>1000</v>
      </c>
    </row>
    <row r="3437" spans="1:6">
      <c r="A3437" s="13" t="s">
        <v>2413</v>
      </c>
      <c r="B3437" s="14"/>
      <c r="C3437" s="11"/>
      <c r="D3437" s="12">
        <v>417317</v>
      </c>
      <c r="E3437" s="12">
        <v>1000</v>
      </c>
      <c r="F3437" s="12">
        <v>1000</v>
      </c>
    </row>
    <row r="3438" spans="1:6">
      <c r="A3438" s="13" t="s">
        <v>2414</v>
      </c>
      <c r="B3438" s="14"/>
      <c r="C3438" s="11"/>
      <c r="D3438" s="12">
        <v>100000</v>
      </c>
      <c r="E3438" s="12">
        <v>1000</v>
      </c>
      <c r="F3438" s="12">
        <v>1000</v>
      </c>
    </row>
    <row r="3439" spans="1:6">
      <c r="A3439" s="13" t="s">
        <v>2415</v>
      </c>
      <c r="B3439" s="14"/>
      <c r="C3439" s="11"/>
      <c r="D3439" s="12">
        <v>138818</v>
      </c>
      <c r="E3439" s="12">
        <v>1000</v>
      </c>
      <c r="F3439" s="12">
        <v>1000</v>
      </c>
    </row>
    <row r="3440" spans="1:6">
      <c r="A3440" s="13" t="s">
        <v>2416</v>
      </c>
      <c r="B3440" s="14"/>
      <c r="C3440" s="11"/>
      <c r="D3440" s="12">
        <v>9000</v>
      </c>
      <c r="E3440" s="12">
        <v>1000</v>
      </c>
      <c r="F3440" s="12">
        <v>1000</v>
      </c>
    </row>
    <row r="3441" spans="1:8">
      <c r="A3441" s="13" t="s">
        <v>2417</v>
      </c>
      <c r="B3441" s="14"/>
      <c r="C3441" s="11"/>
      <c r="D3441" s="12">
        <v>1523</v>
      </c>
      <c r="E3441" s="12">
        <v>1000</v>
      </c>
      <c r="F3441" s="12">
        <v>1000</v>
      </c>
    </row>
    <row r="3442" spans="1:8">
      <c r="A3442" s="13" t="s">
        <v>2418</v>
      </c>
      <c r="B3442" s="14"/>
      <c r="C3442" s="11"/>
      <c r="D3442" s="12">
        <v>342500</v>
      </c>
      <c r="E3442" s="12">
        <v>1000</v>
      </c>
      <c r="F3442" s="12">
        <v>1000</v>
      </c>
    </row>
    <row r="3443" spans="1:8" ht="15">
      <c r="A3443" s="13" t="s">
        <v>2419</v>
      </c>
      <c r="B3443" s="14">
        <v>5.17</v>
      </c>
      <c r="C3443" s="11"/>
      <c r="D3443" s="12">
        <v>0.84</v>
      </c>
      <c r="E3443" s="15">
        <v>0.84</v>
      </c>
      <c r="F3443" s="15">
        <v>0.84</v>
      </c>
    </row>
    <row r="3444" spans="1:8" ht="15">
      <c r="A3444" s="13" t="s">
        <v>2130</v>
      </c>
      <c r="B3444" s="14"/>
      <c r="C3444" s="11"/>
      <c r="D3444" s="12"/>
      <c r="E3444" s="15">
        <f>SUM(E3350:E3443)</f>
        <v>297151.35000000003</v>
      </c>
      <c r="F3444" s="15">
        <f>SUM(F3350:F3443)</f>
        <v>116791.48</v>
      </c>
    </row>
    <row r="3446" spans="1:8" ht="15">
      <c r="A3446" s="13" t="s">
        <v>2420</v>
      </c>
      <c r="B3446" s="14"/>
      <c r="C3446" s="11"/>
      <c r="D3446" s="12"/>
      <c r="E3446" s="15">
        <v>38922290.969999999</v>
      </c>
      <c r="F3446" s="15">
        <v>38737931.100000001</v>
      </c>
    </row>
    <row r="3447" spans="1:8">
      <c r="A3447" s="13"/>
      <c r="B3447" s="14"/>
      <c r="C3447" s="11"/>
      <c r="D3447" s="12"/>
      <c r="E3447" s="12"/>
      <c r="F3447" s="12"/>
    </row>
    <row r="3448" spans="1:8" ht="15">
      <c r="A3448" s="21" t="s">
        <v>2421</v>
      </c>
      <c r="B3448" s="14"/>
      <c r="C3448" s="11"/>
      <c r="D3448" s="12"/>
      <c r="E3448" s="15">
        <f>+E3446+E3058+E34</f>
        <v>3694675166.6999998</v>
      </c>
      <c r="F3448" s="15">
        <f>+F3446+F3058+F34</f>
        <v>3673940125.5299997</v>
      </c>
    </row>
    <row r="3449" spans="1:8">
      <c r="A3449" s="13"/>
      <c r="B3449" s="14"/>
      <c r="C3449" s="11"/>
      <c r="D3449" s="12"/>
      <c r="E3449" s="12"/>
      <c r="F3449" s="12"/>
    </row>
    <row r="3450" spans="1:8">
      <c r="A3450" s="10" t="s">
        <v>2422</v>
      </c>
      <c r="B3450" s="14"/>
      <c r="C3450" s="11"/>
      <c r="D3450" s="12"/>
      <c r="E3450" s="12"/>
      <c r="F3450" s="12"/>
    </row>
    <row r="3451" spans="1:8">
      <c r="A3451" s="10"/>
      <c r="B3451" s="14"/>
      <c r="C3451" s="11"/>
      <c r="D3451" s="12"/>
      <c r="E3451" s="12"/>
      <c r="F3451" s="12"/>
    </row>
    <row r="3452" spans="1:8">
      <c r="A3452" s="16" t="s">
        <v>2423</v>
      </c>
      <c r="B3452" s="14"/>
      <c r="C3452" s="11"/>
      <c r="D3452" s="12"/>
      <c r="E3452" s="12"/>
      <c r="F3452" s="12"/>
    </row>
    <row r="3453" spans="1:8">
      <c r="A3453" s="13"/>
      <c r="B3453" s="14"/>
      <c r="C3453" s="11"/>
      <c r="D3453" s="12"/>
      <c r="E3453" s="12"/>
      <c r="F3453" s="12"/>
    </row>
    <row r="3454" spans="1:8">
      <c r="A3454" s="19" t="s">
        <v>2424</v>
      </c>
      <c r="B3454" s="14"/>
      <c r="C3454" s="11"/>
      <c r="D3454" s="12"/>
      <c r="E3454" s="12"/>
      <c r="F3454" s="12"/>
    </row>
    <row r="3455" spans="1:8">
      <c r="A3455" s="10" t="s">
        <v>2425</v>
      </c>
      <c r="B3455" s="14"/>
      <c r="C3455" s="11"/>
      <c r="D3455" s="12"/>
      <c r="E3455" s="12"/>
      <c r="F3455" s="12"/>
    </row>
    <row r="3456" spans="1:8">
      <c r="A3456" s="13" t="s">
        <v>2426</v>
      </c>
      <c r="B3456" s="14"/>
      <c r="C3456" s="11"/>
      <c r="D3456" s="12">
        <v>13063071.414999999</v>
      </c>
      <c r="E3456" s="22">
        <v>136329467.77000001</v>
      </c>
      <c r="F3456" s="22">
        <v>271305689.23000002</v>
      </c>
      <c r="H3456" s="18"/>
    </row>
    <row r="3457" spans="1:6">
      <c r="A3457" s="13" t="s">
        <v>2427</v>
      </c>
      <c r="B3457" s="14">
        <v>0</v>
      </c>
      <c r="C3457" s="11"/>
      <c r="D3457" s="12">
        <v>23753.07</v>
      </c>
      <c r="E3457" s="22">
        <v>23753.07</v>
      </c>
      <c r="F3457" s="22">
        <v>23753.07</v>
      </c>
    </row>
    <row r="3458" spans="1:6" ht="15">
      <c r="A3458" s="13" t="s">
        <v>2428</v>
      </c>
      <c r="B3458" s="14">
        <v>5.17</v>
      </c>
      <c r="C3458" s="11"/>
      <c r="D3458" s="12">
        <v>2.0299999999999998</v>
      </c>
      <c r="E3458" s="15">
        <v>2.0299999999999998</v>
      </c>
      <c r="F3458" s="15">
        <v>2.0299999999999998</v>
      </c>
    </row>
    <row r="3459" spans="1:6">
      <c r="A3459" s="13" t="s">
        <v>2130</v>
      </c>
      <c r="B3459" s="14"/>
      <c r="C3459" s="11"/>
      <c r="D3459" s="12"/>
      <c r="E3459" s="12">
        <v>136353222.87</v>
      </c>
      <c r="F3459" s="12">
        <v>271329444.32999998</v>
      </c>
    </row>
    <row r="3460" spans="1:6">
      <c r="A3460" s="13"/>
      <c r="B3460" s="14"/>
      <c r="C3460" s="11"/>
      <c r="D3460" s="12"/>
      <c r="E3460" s="12"/>
      <c r="F3460" s="12"/>
    </row>
    <row r="3461" spans="1:6">
      <c r="A3461" s="10" t="s">
        <v>2429</v>
      </c>
      <c r="B3461" s="14"/>
      <c r="C3461" s="11"/>
      <c r="D3461" s="12"/>
      <c r="E3461" s="12"/>
      <c r="F3461" s="12"/>
    </row>
    <row r="3462" spans="1:6">
      <c r="A3462" s="13" t="s">
        <v>2430</v>
      </c>
      <c r="B3462" s="14"/>
      <c r="C3462" s="11"/>
      <c r="D3462" s="12">
        <v>55220</v>
      </c>
      <c r="E3462" s="12">
        <v>382736.22</v>
      </c>
      <c r="F3462" s="12">
        <v>419672</v>
      </c>
    </row>
    <row r="3463" spans="1:6">
      <c r="A3463" s="13" t="s">
        <v>2431</v>
      </c>
      <c r="B3463" s="14"/>
      <c r="C3463" s="11"/>
      <c r="D3463" s="12">
        <v>4531</v>
      </c>
      <c r="E3463" s="12">
        <v>138032.4</v>
      </c>
      <c r="F3463" s="12">
        <v>309059.51</v>
      </c>
    </row>
    <row r="3464" spans="1:6">
      <c r="A3464" s="13" t="s">
        <v>2432</v>
      </c>
      <c r="B3464" s="14"/>
      <c r="C3464" s="11"/>
      <c r="D3464" s="12">
        <v>3101</v>
      </c>
      <c r="E3464" s="12">
        <v>313481.27</v>
      </c>
      <c r="F3464" s="12">
        <v>484469.23</v>
      </c>
    </row>
    <row r="3465" spans="1:6">
      <c r="A3465" s="13" t="s">
        <v>2433</v>
      </c>
      <c r="B3465" s="14"/>
      <c r="C3465" s="11"/>
      <c r="D3465" s="12">
        <v>9075</v>
      </c>
      <c r="E3465" s="12">
        <v>253847.43</v>
      </c>
      <c r="F3465" s="12">
        <v>310092.75</v>
      </c>
    </row>
    <row r="3466" spans="1:6">
      <c r="A3466" s="13" t="s">
        <v>2434</v>
      </c>
      <c r="B3466" s="14"/>
      <c r="C3466" s="11"/>
      <c r="D3466" s="12">
        <v>2993</v>
      </c>
      <c r="E3466" s="12">
        <v>191847.12</v>
      </c>
      <c r="F3466" s="12">
        <v>274278.52</v>
      </c>
    </row>
    <row r="3467" spans="1:6">
      <c r="A3467" s="13" t="s">
        <v>2435</v>
      </c>
      <c r="B3467" s="14"/>
      <c r="C3467" s="11"/>
      <c r="D3467" s="12">
        <v>6958</v>
      </c>
      <c r="E3467" s="12">
        <v>425342.28</v>
      </c>
      <c r="F3467" s="12">
        <v>383385.8</v>
      </c>
    </row>
    <row r="3468" spans="1:6">
      <c r="A3468" s="13" t="s">
        <v>2436</v>
      </c>
      <c r="B3468" s="14"/>
      <c r="C3468" s="11"/>
      <c r="D3468" s="12">
        <v>11781</v>
      </c>
      <c r="E3468" s="12">
        <v>358444.58</v>
      </c>
      <c r="F3468" s="12">
        <v>473007.15</v>
      </c>
    </row>
    <row r="3469" spans="1:6">
      <c r="A3469" s="13" t="s">
        <v>2437</v>
      </c>
      <c r="B3469" s="14"/>
      <c r="C3469" s="11"/>
      <c r="D3469" s="12">
        <v>1193</v>
      </c>
      <c r="E3469" s="12">
        <v>198684.76</v>
      </c>
      <c r="F3469" s="12">
        <v>246449.94</v>
      </c>
    </row>
    <row r="3470" spans="1:6">
      <c r="A3470" s="13" t="s">
        <v>2438</v>
      </c>
      <c r="B3470" s="14"/>
      <c r="C3470" s="11"/>
      <c r="D3470" s="12">
        <v>14760</v>
      </c>
      <c r="E3470" s="12">
        <v>294552.40000000002</v>
      </c>
      <c r="F3470" s="12">
        <v>245458.8</v>
      </c>
    </row>
    <row r="3471" spans="1:6">
      <c r="A3471" s="13" t="s">
        <v>2439</v>
      </c>
      <c r="B3471" s="14"/>
      <c r="C3471" s="11"/>
      <c r="D3471" s="12">
        <v>3822</v>
      </c>
      <c r="E3471" s="12">
        <v>111652.69</v>
      </c>
      <c r="F3471" s="12">
        <v>206196.9</v>
      </c>
    </row>
    <row r="3472" spans="1:6">
      <c r="A3472" s="13" t="s">
        <v>2440</v>
      </c>
      <c r="B3472" s="14"/>
      <c r="C3472" s="11"/>
      <c r="D3472" s="12">
        <v>18984</v>
      </c>
      <c r="E3472" s="12">
        <v>139598.13</v>
      </c>
      <c r="F3472" s="12">
        <v>185283.84</v>
      </c>
    </row>
    <row r="3473" spans="1:6">
      <c r="A3473" s="13" t="s">
        <v>2441</v>
      </c>
      <c r="B3473" s="14"/>
      <c r="C3473" s="11"/>
      <c r="D3473" s="12">
        <v>2253</v>
      </c>
      <c r="E3473" s="12">
        <v>308146.62</v>
      </c>
      <c r="F3473" s="12">
        <v>297891.65999999997</v>
      </c>
    </row>
    <row r="3474" spans="1:6">
      <c r="A3474" s="13" t="s">
        <v>2442</v>
      </c>
      <c r="B3474" s="14"/>
      <c r="C3474" s="11"/>
      <c r="D3474" s="12">
        <v>8921</v>
      </c>
      <c r="E3474" s="12">
        <v>273108.93</v>
      </c>
      <c r="F3474" s="12">
        <v>300726.90999999997</v>
      </c>
    </row>
    <row r="3475" spans="1:6">
      <c r="A3475" s="13" t="s">
        <v>2443</v>
      </c>
      <c r="B3475" s="14"/>
      <c r="C3475" s="11"/>
      <c r="D3475" s="12">
        <v>9326</v>
      </c>
      <c r="E3475" s="12">
        <v>141319.25</v>
      </c>
      <c r="F3475" s="12">
        <v>271293.34000000003</v>
      </c>
    </row>
    <row r="3476" spans="1:6">
      <c r="A3476" s="13" t="s">
        <v>2444</v>
      </c>
      <c r="B3476" s="14"/>
      <c r="C3476" s="11"/>
      <c r="D3476" s="12">
        <v>7192</v>
      </c>
      <c r="E3476" s="12">
        <v>222461.34</v>
      </c>
      <c r="F3476" s="12">
        <v>242442.32</v>
      </c>
    </row>
    <row r="3477" spans="1:6">
      <c r="A3477" s="13" t="s">
        <v>2445</v>
      </c>
      <c r="B3477" s="14"/>
      <c r="C3477" s="11"/>
      <c r="D3477" s="12">
        <v>1959</v>
      </c>
      <c r="E3477" s="12">
        <v>215252.22</v>
      </c>
      <c r="F3477" s="12">
        <v>402143.52</v>
      </c>
    </row>
    <row r="3478" spans="1:6">
      <c r="A3478" s="13" t="s">
        <v>2446</v>
      </c>
      <c r="B3478" s="14"/>
      <c r="C3478" s="11"/>
      <c r="D3478" s="12">
        <v>9325</v>
      </c>
      <c r="E3478" s="12">
        <v>308385.7</v>
      </c>
      <c r="F3478" s="12">
        <v>219510.5</v>
      </c>
    </row>
    <row r="3479" spans="1:6">
      <c r="A3479" s="13" t="s">
        <v>2447</v>
      </c>
      <c r="B3479" s="14"/>
      <c r="C3479" s="11"/>
      <c r="D3479" s="12">
        <v>1047</v>
      </c>
      <c r="E3479" s="12">
        <v>92839.93</v>
      </c>
      <c r="F3479" s="12">
        <v>213074.97</v>
      </c>
    </row>
    <row r="3480" spans="1:6">
      <c r="A3480" s="13" t="s">
        <v>2448</v>
      </c>
      <c r="B3480" s="14"/>
      <c r="C3480" s="11"/>
      <c r="D3480" s="12">
        <v>10083</v>
      </c>
      <c r="E3480" s="12">
        <v>346045.56</v>
      </c>
      <c r="F3480" s="12">
        <v>384968.94</v>
      </c>
    </row>
    <row r="3481" spans="1:6">
      <c r="A3481" s="13" t="s">
        <v>2449</v>
      </c>
      <c r="B3481" s="14"/>
      <c r="C3481" s="11"/>
      <c r="D3481" s="12">
        <v>33021</v>
      </c>
      <c r="E3481" s="12">
        <v>224999.1</v>
      </c>
      <c r="F3481" s="12">
        <v>138357.99</v>
      </c>
    </row>
    <row r="3482" spans="1:6">
      <c r="A3482" s="13" t="s">
        <v>2450</v>
      </c>
      <c r="B3482" s="14"/>
      <c r="C3482" s="11"/>
      <c r="D3482" s="12">
        <v>10248</v>
      </c>
      <c r="E3482" s="12">
        <v>371785.75</v>
      </c>
      <c r="F3482" s="12">
        <v>350789.04</v>
      </c>
    </row>
    <row r="3483" spans="1:6">
      <c r="A3483" s="13" t="s">
        <v>2451</v>
      </c>
      <c r="B3483" s="14"/>
      <c r="C3483" s="11"/>
      <c r="D3483" s="12">
        <v>1478</v>
      </c>
      <c r="E3483" s="12">
        <v>218325.08</v>
      </c>
      <c r="F3483" s="12">
        <v>278056.14</v>
      </c>
    </row>
    <row r="3484" spans="1:6">
      <c r="A3484" s="13" t="s">
        <v>2452</v>
      </c>
      <c r="B3484" s="14"/>
      <c r="C3484" s="11"/>
      <c r="D3484" s="12">
        <v>10167</v>
      </c>
      <c r="E3484" s="12">
        <v>159883.13</v>
      </c>
      <c r="F3484" s="12">
        <v>164095.38</v>
      </c>
    </row>
    <row r="3485" spans="1:6">
      <c r="A3485" s="13" t="s">
        <v>2453</v>
      </c>
      <c r="B3485" s="14"/>
      <c r="C3485" s="11"/>
      <c r="D3485" s="12">
        <v>2864</v>
      </c>
      <c r="E3485" s="12">
        <v>105379.73</v>
      </c>
      <c r="F3485" s="12">
        <v>190942.88</v>
      </c>
    </row>
    <row r="3486" spans="1:6">
      <c r="A3486" s="13" t="s">
        <v>2454</v>
      </c>
      <c r="B3486" s="14"/>
      <c r="C3486" s="11"/>
      <c r="D3486" s="12">
        <v>18263</v>
      </c>
      <c r="E3486" s="12">
        <v>284803.98</v>
      </c>
      <c r="F3486" s="12">
        <v>296956.38</v>
      </c>
    </row>
    <row r="3487" spans="1:6">
      <c r="A3487" s="13" t="s">
        <v>2455</v>
      </c>
      <c r="B3487" s="14"/>
      <c r="C3487" s="11"/>
      <c r="D3487" s="12">
        <v>3619</v>
      </c>
      <c r="E3487" s="12">
        <v>379811.04</v>
      </c>
      <c r="F3487" s="12">
        <v>411082.21</v>
      </c>
    </row>
    <row r="3488" spans="1:6">
      <c r="A3488" s="13" t="s">
        <v>2456</v>
      </c>
      <c r="B3488" s="14"/>
      <c r="C3488" s="11"/>
      <c r="D3488" s="12">
        <v>3540</v>
      </c>
      <c r="E3488" s="12">
        <v>252271.45</v>
      </c>
      <c r="F3488" s="12">
        <v>297289.2</v>
      </c>
    </row>
    <row r="3489" spans="1:9">
      <c r="A3489" s="13" t="s">
        <v>2457</v>
      </c>
      <c r="B3489" s="14"/>
      <c r="C3489" s="11"/>
      <c r="D3489" s="12">
        <v>4213</v>
      </c>
      <c r="E3489" s="12">
        <v>258204.93</v>
      </c>
      <c r="F3489" s="12">
        <v>290065.05</v>
      </c>
    </row>
    <row r="3490" spans="1:9">
      <c r="A3490" s="13" t="s">
        <v>2458</v>
      </c>
      <c r="B3490" s="14"/>
      <c r="C3490" s="11"/>
      <c r="D3490" s="12">
        <v>12765</v>
      </c>
      <c r="E3490" s="12">
        <v>284659.06</v>
      </c>
      <c r="F3490" s="12">
        <v>249683.4</v>
      </c>
    </row>
    <row r="3491" spans="1:9">
      <c r="A3491" s="13" t="s">
        <v>2459</v>
      </c>
      <c r="B3491" s="14"/>
      <c r="C3491" s="11"/>
      <c r="D3491" s="12">
        <v>2943</v>
      </c>
      <c r="E3491" s="12">
        <v>165048.56</v>
      </c>
      <c r="F3491" s="12">
        <v>469202.49</v>
      </c>
    </row>
    <row r="3492" spans="1:9">
      <c r="A3492" s="13" t="s">
        <v>2460</v>
      </c>
      <c r="B3492" s="14"/>
      <c r="C3492" s="11"/>
      <c r="D3492" s="12">
        <v>317</v>
      </c>
      <c r="E3492" s="12">
        <v>9716.39</v>
      </c>
      <c r="F3492" s="12">
        <v>53424.01</v>
      </c>
    </row>
    <row r="3493" spans="1:9">
      <c r="A3493" s="13" t="s">
        <v>2461</v>
      </c>
      <c r="B3493" s="14"/>
      <c r="C3493" s="11"/>
      <c r="D3493" s="12">
        <v>2691</v>
      </c>
      <c r="E3493" s="12">
        <v>303538.09999999998</v>
      </c>
      <c r="F3493" s="12">
        <v>293426.64</v>
      </c>
    </row>
    <row r="3494" spans="1:9">
      <c r="A3494" s="13" t="s">
        <v>2462</v>
      </c>
      <c r="B3494" s="14"/>
      <c r="C3494" s="11"/>
      <c r="D3494" s="12">
        <v>11938</v>
      </c>
      <c r="E3494" s="12">
        <v>393252.53</v>
      </c>
      <c r="F3494" s="12">
        <v>418546.28</v>
      </c>
    </row>
    <row r="3495" spans="1:9">
      <c r="A3495" s="13" t="s">
        <v>2463</v>
      </c>
      <c r="B3495" s="14"/>
      <c r="C3495" s="11"/>
      <c r="D3495" s="12">
        <v>1176</v>
      </c>
      <c r="E3495" s="12">
        <v>54425.02</v>
      </c>
      <c r="F3495" s="12">
        <v>68360.88</v>
      </c>
    </row>
    <row r="3496" spans="1:9">
      <c r="A3496" s="13" t="s">
        <v>2464</v>
      </c>
      <c r="B3496" s="14"/>
      <c r="C3496" s="11"/>
      <c r="D3496" s="12">
        <v>21883</v>
      </c>
      <c r="E3496" s="12">
        <v>619397.62</v>
      </c>
      <c r="F3496" s="12">
        <v>227364.37</v>
      </c>
    </row>
    <row r="3497" spans="1:9">
      <c r="A3497" s="13" t="s">
        <v>2465</v>
      </c>
      <c r="B3497" s="14"/>
      <c r="C3497" s="11"/>
      <c r="D3497" s="12">
        <v>786</v>
      </c>
      <c r="E3497" s="12">
        <v>208236.95</v>
      </c>
      <c r="F3497" s="12">
        <v>242818.98</v>
      </c>
    </row>
    <row r="3498" spans="1:9" ht="15">
      <c r="A3498" s="13" t="s">
        <v>2428</v>
      </c>
      <c r="B3498" s="14">
        <v>5.17</v>
      </c>
      <c r="C3498" s="11"/>
      <c r="D3498" s="12">
        <v>226687.26</v>
      </c>
      <c r="E3498" s="15">
        <v>226687.26</v>
      </c>
      <c r="F3498" s="15">
        <v>226687.26</v>
      </c>
    </row>
    <row r="3499" spans="1:9">
      <c r="A3499" s="13" t="s">
        <v>2130</v>
      </c>
      <c r="B3499" s="14"/>
      <c r="C3499" s="11"/>
      <c r="D3499" s="12"/>
      <c r="E3499" s="12">
        <v>9236204.5299999993</v>
      </c>
      <c r="F3499" s="12">
        <v>10536555.18</v>
      </c>
      <c r="I3499" s="18"/>
    </row>
    <row r="3500" spans="1:9">
      <c r="A3500" s="13"/>
      <c r="B3500" s="14"/>
      <c r="C3500" s="11"/>
      <c r="D3500" s="12"/>
      <c r="E3500" s="12"/>
      <c r="F3500" s="12"/>
    </row>
    <row r="3501" spans="1:9">
      <c r="A3501" s="13" t="s">
        <v>2466</v>
      </c>
      <c r="B3501" s="14"/>
      <c r="C3501" s="11"/>
      <c r="D3501" s="12"/>
      <c r="E3501" s="12">
        <f>+E3499+E3459</f>
        <v>145589427.40000001</v>
      </c>
      <c r="F3501" s="12">
        <f>+F3499+F3459</f>
        <v>281865999.50999999</v>
      </c>
      <c r="I3501" s="18"/>
    </row>
    <row r="3502" spans="1:9">
      <c r="A3502" s="13"/>
      <c r="B3502" s="14"/>
      <c r="C3502" s="11"/>
      <c r="D3502" s="12"/>
      <c r="E3502" s="12"/>
      <c r="F3502" s="12"/>
    </row>
    <row r="3503" spans="1:9">
      <c r="A3503" s="19" t="s">
        <v>2467</v>
      </c>
      <c r="B3503" s="14"/>
      <c r="C3503" s="11"/>
      <c r="D3503" s="12"/>
      <c r="E3503" s="12"/>
      <c r="F3503" s="12"/>
    </row>
    <row r="3504" spans="1:9">
      <c r="A3504" s="13" t="s">
        <v>2468</v>
      </c>
      <c r="B3504" s="14"/>
      <c r="C3504" s="11"/>
      <c r="D3504" s="12">
        <v>14480617.897</v>
      </c>
      <c r="E3504" s="12">
        <v>145067151.66999999</v>
      </c>
      <c r="F3504" s="12">
        <v>179440428.52000001</v>
      </c>
    </row>
    <row r="3505" spans="1:6" ht="15">
      <c r="A3505" s="13" t="s">
        <v>2469</v>
      </c>
      <c r="B3505" s="14"/>
      <c r="C3505" s="11"/>
      <c r="D3505" s="12">
        <v>1601646.6310000001</v>
      </c>
      <c r="E3505" s="15">
        <v>63745314.759999998</v>
      </c>
      <c r="F3505" s="15">
        <v>72712533.959999993</v>
      </c>
    </row>
    <row r="3506" spans="1:6">
      <c r="A3506" s="13" t="s">
        <v>2470</v>
      </c>
      <c r="B3506" s="14"/>
      <c r="C3506" s="11"/>
      <c r="D3506" s="12"/>
      <c r="E3506" s="12">
        <v>208812466.43000001</v>
      </c>
      <c r="F3506" s="12">
        <v>252152962.47999999</v>
      </c>
    </row>
    <row r="3507" spans="1:6">
      <c r="E3507" s="18"/>
      <c r="F3507" s="18"/>
    </row>
    <row r="3508" spans="1:6">
      <c r="A3508" s="19" t="s">
        <v>2471</v>
      </c>
      <c r="B3508" s="14"/>
      <c r="C3508" s="11"/>
      <c r="D3508" s="12"/>
      <c r="E3508" s="12"/>
      <c r="F3508" s="12"/>
    </row>
    <row r="3509" spans="1:6">
      <c r="A3509" s="10" t="s">
        <v>2472</v>
      </c>
      <c r="B3509" s="14"/>
      <c r="C3509" s="11"/>
      <c r="D3509" s="12"/>
      <c r="E3509" s="12"/>
      <c r="F3509" s="12"/>
    </row>
    <row r="3510" spans="1:6">
      <c r="A3510" s="17" t="s">
        <v>1719</v>
      </c>
      <c r="B3510" s="14"/>
      <c r="C3510" s="11"/>
      <c r="D3510" s="12"/>
      <c r="E3510" s="12"/>
      <c r="F3510" s="12"/>
    </row>
    <row r="3511" spans="1:6">
      <c r="A3511" s="13" t="s">
        <v>1840</v>
      </c>
      <c r="B3511" s="14">
        <v>5.76</v>
      </c>
      <c r="C3511" s="11">
        <v>46341</v>
      </c>
      <c r="D3511" s="12">
        <v>179305.54</v>
      </c>
      <c r="E3511" s="12">
        <v>179578.71</v>
      </c>
      <c r="F3511" s="12">
        <v>179387.29</v>
      </c>
    </row>
    <row r="3512" spans="1:6">
      <c r="A3512" s="13" t="s">
        <v>1061</v>
      </c>
      <c r="B3512" s="14">
        <v>3.75</v>
      </c>
      <c r="C3512" s="11">
        <v>46614</v>
      </c>
      <c r="D3512" s="12">
        <v>200000</v>
      </c>
      <c r="E3512" s="12">
        <v>195656.25</v>
      </c>
      <c r="F3512" s="12">
        <v>196401.32</v>
      </c>
    </row>
    <row r="3513" spans="1:6">
      <c r="A3513" s="13" t="s">
        <v>2473</v>
      </c>
      <c r="B3513" s="14">
        <v>6.51</v>
      </c>
      <c r="C3513" s="11">
        <v>11156</v>
      </c>
      <c r="D3513" s="12">
        <v>273195.32</v>
      </c>
      <c r="E3513" s="12">
        <v>269971.62</v>
      </c>
      <c r="F3513" s="12">
        <v>273331.02</v>
      </c>
    </row>
    <row r="3514" spans="1:6">
      <c r="A3514" s="13" t="s">
        <v>2474</v>
      </c>
      <c r="B3514" s="14">
        <v>6.54</v>
      </c>
      <c r="C3514" s="11">
        <v>11246</v>
      </c>
      <c r="D3514" s="12">
        <v>831622.74</v>
      </c>
      <c r="E3514" s="12">
        <v>823057.02</v>
      </c>
      <c r="F3514" s="12">
        <v>831963.79</v>
      </c>
    </row>
    <row r="3515" spans="1:6">
      <c r="A3515" s="13" t="s">
        <v>2475</v>
      </c>
      <c r="B3515" s="14">
        <v>6.59</v>
      </c>
      <c r="C3515" s="11">
        <v>11433</v>
      </c>
      <c r="D3515" s="12">
        <v>633903.56999999995</v>
      </c>
      <c r="E3515" s="12">
        <v>624078.06999999995</v>
      </c>
      <c r="F3515" s="12">
        <v>634664.81999999995</v>
      </c>
    </row>
    <row r="3516" spans="1:6">
      <c r="A3516" s="13" t="s">
        <v>2476</v>
      </c>
      <c r="B3516" s="14">
        <v>0.52</v>
      </c>
      <c r="C3516" s="11">
        <v>46070</v>
      </c>
      <c r="D3516" s="12">
        <v>42268.1</v>
      </c>
      <c r="E3516" s="12">
        <v>40782.11</v>
      </c>
      <c r="F3516" s="12">
        <v>41823.4</v>
      </c>
    </row>
    <row r="3517" spans="1:6">
      <c r="A3517" s="13" t="s">
        <v>2477</v>
      </c>
      <c r="B3517" s="14">
        <v>8.44</v>
      </c>
      <c r="C3517" s="11">
        <v>11433</v>
      </c>
      <c r="D3517" s="12">
        <v>1000000</v>
      </c>
      <c r="E3517" s="12">
        <v>945000</v>
      </c>
      <c r="F3517" s="12">
        <v>1000414.6</v>
      </c>
    </row>
    <row r="3518" spans="1:6">
      <c r="A3518" s="13" t="s">
        <v>2478</v>
      </c>
      <c r="B3518" s="14">
        <v>6.62</v>
      </c>
      <c r="C3518" s="11">
        <v>11068</v>
      </c>
      <c r="D3518" s="12">
        <v>645979.46</v>
      </c>
      <c r="E3518" s="12">
        <v>646431.64</v>
      </c>
      <c r="F3518" s="12">
        <v>646492.04</v>
      </c>
    </row>
    <row r="3519" spans="1:6">
      <c r="A3519" s="13" t="s">
        <v>2479</v>
      </c>
      <c r="B3519" s="14">
        <v>6.54</v>
      </c>
      <c r="C3519" s="11">
        <v>11157</v>
      </c>
      <c r="D3519" s="12">
        <v>427025.85</v>
      </c>
      <c r="E3519" s="12">
        <v>421047.5</v>
      </c>
      <c r="F3519" s="12">
        <v>427449.12</v>
      </c>
    </row>
    <row r="3520" spans="1:6">
      <c r="A3520" s="13" t="s">
        <v>1848</v>
      </c>
      <c r="B3520" s="14">
        <v>5.8</v>
      </c>
      <c r="C3520" s="11">
        <v>46342</v>
      </c>
      <c r="D3520" s="12">
        <v>102136.11</v>
      </c>
      <c r="E3520" s="12">
        <v>102133.9</v>
      </c>
      <c r="F3520" s="12">
        <v>102221</v>
      </c>
    </row>
    <row r="3521" spans="1:6">
      <c r="A3521" s="13" t="s">
        <v>2480</v>
      </c>
      <c r="B3521" s="14">
        <v>2.44</v>
      </c>
      <c r="C3521" s="11">
        <v>46280</v>
      </c>
      <c r="D3521" s="12">
        <v>275000</v>
      </c>
      <c r="E3521" s="12">
        <v>266212.89</v>
      </c>
      <c r="F3521" s="12">
        <v>273149.36</v>
      </c>
    </row>
    <row r="3522" spans="1:6">
      <c r="A3522" s="13" t="s">
        <v>1656</v>
      </c>
      <c r="B3522" s="14">
        <v>5.05</v>
      </c>
      <c r="C3522" s="11">
        <v>46223</v>
      </c>
      <c r="D3522" s="12">
        <v>300000</v>
      </c>
      <c r="E3522" s="12">
        <v>298839.84000000003</v>
      </c>
      <c r="F3522" s="12">
        <v>298877.25</v>
      </c>
    </row>
    <row r="3523" spans="1:6">
      <c r="A3523" s="13" t="s">
        <v>2481</v>
      </c>
      <c r="B3523" s="14">
        <v>0.57999999999999996</v>
      </c>
      <c r="C3523" s="11">
        <v>46038</v>
      </c>
      <c r="D3523" s="12">
        <v>120744.39</v>
      </c>
      <c r="E3523" s="12">
        <v>115235.43</v>
      </c>
      <c r="F3523" s="12">
        <v>120437.16</v>
      </c>
    </row>
    <row r="3524" spans="1:6">
      <c r="A3524" s="13" t="s">
        <v>2482</v>
      </c>
      <c r="B3524" s="14">
        <v>8.49</v>
      </c>
      <c r="C3524" s="11">
        <v>11343</v>
      </c>
      <c r="D3524" s="12">
        <v>1000000</v>
      </c>
      <c r="E3524" s="12">
        <v>928500</v>
      </c>
      <c r="F3524" s="12">
        <v>1005319.3</v>
      </c>
    </row>
    <row r="3525" spans="1:6">
      <c r="A3525" s="13" t="s">
        <v>2483</v>
      </c>
      <c r="B3525" s="14">
        <v>6.51</v>
      </c>
      <c r="C3525" s="11">
        <v>11249</v>
      </c>
      <c r="D3525" s="12">
        <v>868844.33</v>
      </c>
      <c r="E3525" s="12">
        <v>869495.96</v>
      </c>
      <c r="F3525" s="12">
        <v>870319.28</v>
      </c>
    </row>
    <row r="3526" spans="1:6">
      <c r="A3526" s="13" t="s">
        <v>2484</v>
      </c>
      <c r="B3526" s="14">
        <v>6.53</v>
      </c>
      <c r="C3526" s="11">
        <v>11534</v>
      </c>
      <c r="D3526" s="12">
        <v>535659.05000000005</v>
      </c>
      <c r="E3526" s="12">
        <v>535659.05000000005</v>
      </c>
      <c r="F3526" s="12">
        <v>536141.14</v>
      </c>
    </row>
    <row r="3527" spans="1:6">
      <c r="A3527" s="13" t="s">
        <v>2485</v>
      </c>
      <c r="B3527" s="14">
        <v>6.82</v>
      </c>
      <c r="C3527" s="11">
        <v>11159</v>
      </c>
      <c r="D3527" s="12">
        <v>1000000</v>
      </c>
      <c r="E3527" s="12">
        <v>1000000</v>
      </c>
      <c r="F3527" s="12">
        <v>999988.1</v>
      </c>
    </row>
    <row r="3528" spans="1:6">
      <c r="A3528" s="13" t="s">
        <v>2486</v>
      </c>
      <c r="B3528" s="14">
        <v>8.74</v>
      </c>
      <c r="C3528" s="11">
        <v>12529</v>
      </c>
      <c r="D3528" s="12">
        <v>500000</v>
      </c>
      <c r="E3528" s="12">
        <v>460000</v>
      </c>
      <c r="F3528" s="12">
        <v>500181.85</v>
      </c>
    </row>
    <row r="3529" spans="1:6">
      <c r="A3529" s="13" t="s">
        <v>2487</v>
      </c>
      <c r="B3529" s="14">
        <v>6.71</v>
      </c>
      <c r="C3529" s="11">
        <v>11703</v>
      </c>
      <c r="D3529" s="12">
        <v>632389.99</v>
      </c>
      <c r="E3529" s="12">
        <v>632769.42000000004</v>
      </c>
      <c r="F3529" s="12">
        <v>633180.48</v>
      </c>
    </row>
    <row r="3530" spans="1:6">
      <c r="A3530" s="13" t="s">
        <v>2488</v>
      </c>
      <c r="B3530" s="14">
        <v>8.5399999999999991</v>
      </c>
      <c r="C3530" s="11">
        <v>11193</v>
      </c>
      <c r="D3530" s="12">
        <v>1000000</v>
      </c>
      <c r="E3530" s="12">
        <v>945000</v>
      </c>
      <c r="F3530" s="12">
        <v>1000718.6</v>
      </c>
    </row>
    <row r="3531" spans="1:6">
      <c r="A3531" s="13" t="s">
        <v>2489</v>
      </c>
      <c r="B3531" s="14">
        <v>8.34</v>
      </c>
      <c r="C3531" s="11">
        <v>11433</v>
      </c>
      <c r="D3531" s="12">
        <v>1000000</v>
      </c>
      <c r="E3531" s="12">
        <v>922500</v>
      </c>
      <c r="F3531" s="12">
        <v>1000314.6</v>
      </c>
    </row>
    <row r="3532" spans="1:6">
      <c r="A3532" s="13" t="s">
        <v>2490</v>
      </c>
      <c r="B3532" s="14">
        <v>6.57</v>
      </c>
      <c r="C3532" s="11">
        <v>47319</v>
      </c>
      <c r="D3532" s="12">
        <v>708830.81</v>
      </c>
      <c r="E3532" s="12">
        <v>708972.57</v>
      </c>
      <c r="F3532" s="12">
        <v>710425.82</v>
      </c>
    </row>
    <row r="3533" spans="1:6">
      <c r="A3533" s="13" t="s">
        <v>2491</v>
      </c>
      <c r="B3533" s="14">
        <v>8.39</v>
      </c>
      <c r="C3533" s="11">
        <v>10973</v>
      </c>
      <c r="D3533" s="12">
        <v>1000000</v>
      </c>
      <c r="E3533" s="12">
        <v>989750</v>
      </c>
      <c r="F3533" s="12">
        <v>1001021.7</v>
      </c>
    </row>
    <row r="3534" spans="1:6">
      <c r="A3534" s="13" t="s">
        <v>2492</v>
      </c>
      <c r="B3534" s="14">
        <v>6.55</v>
      </c>
      <c r="C3534" s="11">
        <v>11430</v>
      </c>
      <c r="D3534" s="12">
        <v>351542.96</v>
      </c>
      <c r="E3534" s="12">
        <v>349961.02</v>
      </c>
      <c r="F3534" s="12">
        <v>351648.42</v>
      </c>
    </row>
    <row r="3535" spans="1:6">
      <c r="A3535" s="13" t="s">
        <v>509</v>
      </c>
      <c r="B3535" s="14">
        <v>6.69</v>
      </c>
      <c r="C3535" s="11">
        <v>11522</v>
      </c>
      <c r="D3535" s="12">
        <v>923956.35</v>
      </c>
      <c r="E3535" s="12">
        <v>910558.98</v>
      </c>
      <c r="F3535" s="12">
        <v>924831.71</v>
      </c>
    </row>
    <row r="3536" spans="1:6">
      <c r="A3536" s="13" t="s">
        <v>2493</v>
      </c>
      <c r="B3536" s="14">
        <v>6.56</v>
      </c>
      <c r="C3536" s="11">
        <v>11437</v>
      </c>
      <c r="D3536" s="12">
        <v>1085028.1399999999</v>
      </c>
      <c r="E3536" s="12">
        <v>1073092.83</v>
      </c>
      <c r="F3536" s="12">
        <v>1086099.6100000001</v>
      </c>
    </row>
    <row r="3537" spans="1:6">
      <c r="A3537" s="13" t="s">
        <v>1119</v>
      </c>
      <c r="B3537" s="14">
        <v>5.62</v>
      </c>
      <c r="C3537" s="11">
        <v>45672</v>
      </c>
      <c r="D3537" s="12">
        <v>7933.66</v>
      </c>
      <c r="E3537" s="12">
        <v>7933.66</v>
      </c>
      <c r="F3537" s="12">
        <v>7934.11</v>
      </c>
    </row>
    <row r="3538" spans="1:6">
      <c r="A3538" s="13" t="s">
        <v>1870</v>
      </c>
      <c r="B3538" s="14">
        <v>5.43</v>
      </c>
      <c r="C3538" s="11">
        <v>46310</v>
      </c>
      <c r="D3538" s="12">
        <v>225000</v>
      </c>
      <c r="E3538" s="12">
        <v>224840.31</v>
      </c>
      <c r="F3538" s="12">
        <v>224727.12</v>
      </c>
    </row>
    <row r="3539" spans="1:6">
      <c r="A3539" s="13" t="s">
        <v>2494</v>
      </c>
      <c r="B3539" s="14">
        <v>6.51</v>
      </c>
      <c r="C3539" s="11">
        <v>11246</v>
      </c>
      <c r="D3539" s="12">
        <v>841368.97</v>
      </c>
      <c r="E3539" s="12">
        <v>830599.44</v>
      </c>
      <c r="F3539" s="12">
        <v>841579.31</v>
      </c>
    </row>
    <row r="3540" spans="1:6">
      <c r="A3540" s="13" t="s">
        <v>2495</v>
      </c>
      <c r="B3540" s="14">
        <v>6.47</v>
      </c>
      <c r="C3540" s="11">
        <v>11550</v>
      </c>
      <c r="D3540" s="12">
        <v>493803</v>
      </c>
      <c r="E3540" s="12">
        <v>493803</v>
      </c>
      <c r="F3540" s="12">
        <v>494148.17</v>
      </c>
    </row>
    <row r="3541" spans="1:6">
      <c r="A3541" s="13" t="s">
        <v>2496</v>
      </c>
      <c r="B3541" s="14">
        <v>8.18</v>
      </c>
      <c r="C3541" s="11">
        <v>47072</v>
      </c>
      <c r="D3541" s="12">
        <v>750000</v>
      </c>
      <c r="E3541" s="12">
        <v>681000</v>
      </c>
      <c r="F3541" s="12">
        <v>750127.43</v>
      </c>
    </row>
    <row r="3542" spans="1:6">
      <c r="A3542" s="13" t="s">
        <v>2497</v>
      </c>
      <c r="B3542" s="14">
        <v>10.57</v>
      </c>
      <c r="C3542" s="11">
        <v>13257</v>
      </c>
      <c r="D3542" s="12">
        <v>750000</v>
      </c>
      <c r="E3542" s="12">
        <v>750000</v>
      </c>
      <c r="F3542" s="12">
        <v>771190.65</v>
      </c>
    </row>
    <row r="3543" spans="1:6">
      <c r="A3543" s="13" t="s">
        <v>2498</v>
      </c>
      <c r="B3543" s="14">
        <v>10.06</v>
      </c>
      <c r="C3543" s="11">
        <v>13530</v>
      </c>
      <c r="D3543" s="12">
        <v>500000</v>
      </c>
      <c r="E3543" s="12">
        <v>500000</v>
      </c>
      <c r="F3543" s="12">
        <v>511729.75</v>
      </c>
    </row>
    <row r="3544" spans="1:6">
      <c r="A3544" s="13" t="s">
        <v>2499</v>
      </c>
      <c r="B3544" s="14">
        <v>8.19</v>
      </c>
      <c r="C3544" s="11">
        <v>11345</v>
      </c>
      <c r="D3544" s="12">
        <v>500000</v>
      </c>
      <c r="E3544" s="12">
        <v>462500</v>
      </c>
      <c r="F3544" s="12">
        <v>499985.4</v>
      </c>
    </row>
    <row r="3545" spans="1:6">
      <c r="A3545" s="13" t="s">
        <v>2500</v>
      </c>
      <c r="B3545" s="14">
        <v>6.63</v>
      </c>
      <c r="C3545" s="11">
        <v>11524</v>
      </c>
      <c r="D3545" s="12">
        <v>493311.25</v>
      </c>
      <c r="E3545" s="12">
        <v>493573.65</v>
      </c>
      <c r="F3545" s="12">
        <v>493163.26</v>
      </c>
    </row>
    <row r="3546" spans="1:6">
      <c r="A3546" s="13" t="s">
        <v>2501</v>
      </c>
      <c r="B3546" s="14">
        <v>6.59</v>
      </c>
      <c r="C3546" s="11">
        <v>11160</v>
      </c>
      <c r="D3546" s="12">
        <v>1231710.81</v>
      </c>
      <c r="E3546" s="12">
        <v>1219393.7</v>
      </c>
      <c r="F3546" s="12">
        <v>1232445.77</v>
      </c>
    </row>
    <row r="3547" spans="1:6">
      <c r="A3547" s="13" t="s">
        <v>2502</v>
      </c>
      <c r="B3547" s="14">
        <v>9.4700000000000006</v>
      </c>
      <c r="C3547" s="11">
        <v>12352</v>
      </c>
      <c r="D3547" s="12">
        <v>500000</v>
      </c>
      <c r="E3547" s="12">
        <v>500000</v>
      </c>
      <c r="F3547" s="12">
        <v>505595.5</v>
      </c>
    </row>
    <row r="3548" spans="1:6">
      <c r="A3548" s="13" t="s">
        <v>2503</v>
      </c>
      <c r="B3548" s="14">
        <v>8.19</v>
      </c>
      <c r="C3548" s="11">
        <v>10973</v>
      </c>
      <c r="D3548" s="12">
        <v>500000</v>
      </c>
      <c r="E3548" s="12">
        <v>468125</v>
      </c>
      <c r="F3548" s="12">
        <v>500458.65</v>
      </c>
    </row>
    <row r="3549" spans="1:6">
      <c r="A3549" s="13" t="s">
        <v>2504</v>
      </c>
      <c r="B3549" s="14">
        <v>8.44</v>
      </c>
      <c r="C3549" s="11">
        <v>11068</v>
      </c>
      <c r="D3549" s="12">
        <v>500000</v>
      </c>
      <c r="E3549" s="12">
        <v>497500</v>
      </c>
      <c r="F3549" s="12">
        <v>500375.75</v>
      </c>
    </row>
    <row r="3550" spans="1:6">
      <c r="A3550" s="13" t="s">
        <v>2505</v>
      </c>
      <c r="B3550" s="14">
        <v>8.49</v>
      </c>
      <c r="C3550" s="11">
        <v>11439</v>
      </c>
      <c r="D3550" s="12">
        <v>500000</v>
      </c>
      <c r="E3550" s="12">
        <v>475000</v>
      </c>
      <c r="F3550" s="12">
        <v>492791.9</v>
      </c>
    </row>
    <row r="3551" spans="1:6">
      <c r="A3551" s="13" t="s">
        <v>2506</v>
      </c>
      <c r="B3551" s="14">
        <v>8.5399999999999991</v>
      </c>
      <c r="C3551" s="11">
        <v>11433</v>
      </c>
      <c r="D3551" s="12">
        <v>500000</v>
      </c>
      <c r="E3551" s="12">
        <v>443125</v>
      </c>
      <c r="F3551" s="12">
        <v>497731.05</v>
      </c>
    </row>
    <row r="3552" spans="1:6">
      <c r="A3552" s="13" t="s">
        <v>2507</v>
      </c>
      <c r="B3552" s="14">
        <v>8.26</v>
      </c>
      <c r="C3552" s="11">
        <v>11343</v>
      </c>
      <c r="D3552" s="12">
        <v>500000</v>
      </c>
      <c r="E3552" s="12">
        <v>496250</v>
      </c>
      <c r="F3552" s="12">
        <v>500704.8</v>
      </c>
    </row>
    <row r="3553" spans="1:6">
      <c r="A3553" s="13" t="s">
        <v>2508</v>
      </c>
      <c r="B3553" s="14">
        <v>6.43</v>
      </c>
      <c r="C3553" s="11">
        <v>11621</v>
      </c>
      <c r="D3553" s="12">
        <v>1000000</v>
      </c>
      <c r="E3553" s="12">
        <v>1000000.01</v>
      </c>
      <c r="F3553" s="12">
        <v>1009020.4</v>
      </c>
    </row>
    <row r="3554" spans="1:6">
      <c r="A3554" s="13" t="s">
        <v>2509</v>
      </c>
      <c r="B3554" s="14">
        <v>6.69</v>
      </c>
      <c r="C3554" s="11">
        <v>11463</v>
      </c>
      <c r="D3554" s="12">
        <v>349765.63</v>
      </c>
      <c r="E3554" s="12">
        <v>348754.8</v>
      </c>
      <c r="F3554" s="12">
        <v>349963.77</v>
      </c>
    </row>
    <row r="3555" spans="1:6">
      <c r="A3555" s="13" t="s">
        <v>856</v>
      </c>
      <c r="B3555" s="14">
        <v>5.47</v>
      </c>
      <c r="C3555" s="11">
        <v>47046</v>
      </c>
      <c r="D3555" s="12">
        <v>500000</v>
      </c>
      <c r="E3555" s="12">
        <v>504296.88</v>
      </c>
      <c r="F3555" s="12">
        <v>500689.3</v>
      </c>
    </row>
    <row r="3556" spans="1:6">
      <c r="A3556" s="13" t="s">
        <v>2510</v>
      </c>
      <c r="B3556" s="14">
        <v>9.2899999999999991</v>
      </c>
      <c r="C3556" s="11">
        <v>11890</v>
      </c>
      <c r="D3556" s="12">
        <v>750000</v>
      </c>
      <c r="E3556" s="12">
        <v>680250</v>
      </c>
      <c r="F3556" s="12">
        <v>750120.9</v>
      </c>
    </row>
    <row r="3557" spans="1:6">
      <c r="A3557" s="13" t="s">
        <v>2511</v>
      </c>
      <c r="B3557" s="14">
        <v>6.53</v>
      </c>
      <c r="C3557" s="11">
        <v>11611</v>
      </c>
      <c r="D3557" s="12">
        <v>600000</v>
      </c>
      <c r="E3557" s="12">
        <v>600000</v>
      </c>
      <c r="F3557" s="12">
        <v>600293.88</v>
      </c>
    </row>
    <row r="3558" spans="1:6">
      <c r="A3558" s="13" t="s">
        <v>2512</v>
      </c>
      <c r="B3558" s="14">
        <v>8.1300000000000008</v>
      </c>
      <c r="C3558" s="11">
        <v>11621</v>
      </c>
      <c r="D3558" s="12">
        <v>500000</v>
      </c>
      <c r="E3558" s="12">
        <v>500000.01</v>
      </c>
      <c r="F3558" s="12">
        <v>500000.95</v>
      </c>
    </row>
    <row r="3559" spans="1:6">
      <c r="A3559" s="13" t="s">
        <v>521</v>
      </c>
      <c r="B3559" s="14">
        <v>0.81</v>
      </c>
      <c r="C3559" s="11">
        <v>46310</v>
      </c>
      <c r="D3559" s="12">
        <v>84077.56</v>
      </c>
      <c r="E3559" s="12">
        <v>80642.210000000006</v>
      </c>
      <c r="F3559" s="12">
        <v>82303.990000000005</v>
      </c>
    </row>
    <row r="3560" spans="1:6">
      <c r="A3560" s="13"/>
      <c r="B3560" s="14"/>
      <c r="C3560" s="11"/>
      <c r="D3560" s="12"/>
      <c r="E3560" s="12"/>
      <c r="F3560" s="12"/>
    </row>
    <row r="3561" spans="1:6">
      <c r="A3561" s="17" t="s">
        <v>59</v>
      </c>
    </row>
    <row r="3562" spans="1:6">
      <c r="A3562" s="13" t="s">
        <v>2513</v>
      </c>
      <c r="B3562" s="14">
        <v>2.2799999999999998</v>
      </c>
      <c r="C3562" s="11">
        <v>24468</v>
      </c>
      <c r="D3562" s="12">
        <v>296678.5</v>
      </c>
      <c r="E3562" s="12">
        <v>259685.82</v>
      </c>
      <c r="F3562" s="12">
        <v>258250.89</v>
      </c>
    </row>
    <row r="3563" spans="1:6">
      <c r="A3563" s="13"/>
      <c r="B3563" s="14"/>
      <c r="C3563" s="11"/>
      <c r="D3563" s="12"/>
      <c r="E3563" s="12"/>
      <c r="F3563" s="12"/>
    </row>
    <row r="3564" spans="1:6">
      <c r="A3564" s="17" t="s">
        <v>112</v>
      </c>
    </row>
    <row r="3565" spans="1:6">
      <c r="A3565" s="13" t="s">
        <v>113</v>
      </c>
      <c r="B3565" s="14">
        <v>2.6</v>
      </c>
      <c r="C3565" s="11">
        <v>45617</v>
      </c>
      <c r="D3565" s="12">
        <v>250000</v>
      </c>
      <c r="E3565" s="12">
        <v>241285</v>
      </c>
      <c r="F3565" s="12">
        <v>247244.47</v>
      </c>
    </row>
    <row r="3566" spans="1:6">
      <c r="A3566" s="13" t="s">
        <v>115</v>
      </c>
      <c r="B3566" s="14">
        <v>2.95</v>
      </c>
      <c r="C3566" s="11">
        <v>46347</v>
      </c>
      <c r="D3566" s="12">
        <v>15000</v>
      </c>
      <c r="E3566" s="12">
        <v>13919.85</v>
      </c>
      <c r="F3566" s="12">
        <v>14298.7</v>
      </c>
    </row>
    <row r="3567" spans="1:6">
      <c r="A3567" s="13" t="s">
        <v>2514</v>
      </c>
      <c r="B3567" s="14">
        <v>1.38</v>
      </c>
      <c r="C3567" s="11">
        <v>46037</v>
      </c>
      <c r="D3567" s="12">
        <v>105000</v>
      </c>
      <c r="E3567" s="12">
        <v>96367.95</v>
      </c>
      <c r="F3567" s="12">
        <v>98397.11</v>
      </c>
    </row>
    <row r="3568" spans="1:6">
      <c r="A3568" s="13" t="s">
        <v>1903</v>
      </c>
      <c r="B3568" s="14">
        <v>6.26</v>
      </c>
      <c r="C3568" s="11">
        <v>45720</v>
      </c>
      <c r="D3568" s="12">
        <v>55000</v>
      </c>
      <c r="E3568" s="12">
        <v>55287.65</v>
      </c>
      <c r="F3568" s="12">
        <v>55138.55</v>
      </c>
    </row>
    <row r="3569" spans="1:6">
      <c r="A3569" s="13" t="s">
        <v>1904</v>
      </c>
      <c r="B3569" s="14">
        <v>5.25</v>
      </c>
      <c r="C3569" s="11">
        <v>45718</v>
      </c>
      <c r="D3569" s="12">
        <v>250000</v>
      </c>
      <c r="E3569" s="12">
        <v>252632.5</v>
      </c>
      <c r="F3569" s="12">
        <v>249494.02</v>
      </c>
    </row>
    <row r="3570" spans="1:6">
      <c r="A3570" s="13" t="s">
        <v>2053</v>
      </c>
      <c r="B3570" s="14">
        <v>2.38</v>
      </c>
      <c r="C3570" s="11">
        <v>45672</v>
      </c>
      <c r="D3570" s="12">
        <v>100000</v>
      </c>
      <c r="E3570" s="12">
        <v>97297</v>
      </c>
      <c r="F3570" s="12">
        <v>98269.59</v>
      </c>
    </row>
    <row r="3571" spans="1:6">
      <c r="A3571" s="13" t="s">
        <v>2515</v>
      </c>
      <c r="B3571" s="14">
        <v>3.35</v>
      </c>
      <c r="C3571" s="11">
        <v>45627</v>
      </c>
      <c r="D3571" s="12">
        <v>200000</v>
      </c>
      <c r="E3571" s="12">
        <v>195368</v>
      </c>
      <c r="F3571" s="12">
        <v>198187.09</v>
      </c>
    </row>
    <row r="3572" spans="1:6">
      <c r="A3572" s="13" t="s">
        <v>2516</v>
      </c>
      <c r="B3572" s="14">
        <v>1.2</v>
      </c>
      <c r="C3572" s="11">
        <v>46170</v>
      </c>
      <c r="D3572" s="12">
        <v>250000</v>
      </c>
      <c r="E3572" s="12">
        <v>224747.5</v>
      </c>
      <c r="F3572" s="12">
        <v>232108.28</v>
      </c>
    </row>
    <row r="3573" spans="1:6">
      <c r="A3573" s="13" t="s">
        <v>980</v>
      </c>
      <c r="B3573" s="14">
        <v>1.7</v>
      </c>
      <c r="C3573" s="11">
        <v>46106</v>
      </c>
      <c r="D3573" s="12">
        <v>250000</v>
      </c>
      <c r="E3573" s="12">
        <v>230977.5</v>
      </c>
      <c r="F3573" s="12">
        <v>234678.97</v>
      </c>
    </row>
    <row r="3574" spans="1:6">
      <c r="A3574" s="13" t="s">
        <v>2517</v>
      </c>
      <c r="B3574" s="14">
        <v>3.15</v>
      </c>
      <c r="C3574" s="11">
        <v>45627</v>
      </c>
      <c r="D3574" s="12">
        <v>200000</v>
      </c>
      <c r="E3574" s="12">
        <v>193304</v>
      </c>
      <c r="F3574" s="12">
        <v>197795.97</v>
      </c>
    </row>
    <row r="3575" spans="1:6">
      <c r="A3575" s="13" t="s">
        <v>2518</v>
      </c>
      <c r="B3575" s="14">
        <v>0.85</v>
      </c>
      <c r="C3575" s="11">
        <v>45519</v>
      </c>
      <c r="D3575" s="12">
        <v>200000</v>
      </c>
      <c r="E3575" s="12">
        <v>189784</v>
      </c>
      <c r="F3575" s="12">
        <v>198740.38</v>
      </c>
    </row>
    <row r="3576" spans="1:6">
      <c r="A3576" s="13" t="s">
        <v>2519</v>
      </c>
      <c r="B3576" s="14">
        <v>3.73</v>
      </c>
      <c r="C3576" s="11">
        <v>45641</v>
      </c>
      <c r="D3576" s="12">
        <v>250000</v>
      </c>
      <c r="E3576" s="12">
        <v>245397.5</v>
      </c>
      <c r="F3576" s="12">
        <v>247809.33</v>
      </c>
    </row>
    <row r="3577" spans="1:6">
      <c r="A3577" s="13" t="s">
        <v>2520</v>
      </c>
      <c r="B3577" s="14">
        <v>4.05</v>
      </c>
      <c r="C3577" s="11">
        <v>45915</v>
      </c>
      <c r="D3577" s="12">
        <v>250000</v>
      </c>
      <c r="E3577" s="12">
        <v>245585</v>
      </c>
      <c r="F3577" s="12">
        <v>245473.95</v>
      </c>
    </row>
    <row r="3578" spans="1:6">
      <c r="A3578" s="13" t="s">
        <v>2521</v>
      </c>
      <c r="B3578" s="14">
        <v>3.6</v>
      </c>
      <c r="C3578" s="11">
        <v>46174</v>
      </c>
      <c r="D3578" s="12">
        <v>245000</v>
      </c>
      <c r="E3578" s="12">
        <v>233285.6</v>
      </c>
      <c r="F3578" s="12">
        <v>238147.91</v>
      </c>
    </row>
    <row r="3579" spans="1:6">
      <c r="A3579" s="13" t="s">
        <v>2522</v>
      </c>
      <c r="B3579" s="14">
        <v>1.75</v>
      </c>
      <c r="C3579" s="11">
        <v>46358</v>
      </c>
      <c r="D3579" s="12">
        <v>250000</v>
      </c>
      <c r="E3579" s="12">
        <v>221380.14</v>
      </c>
      <c r="F3579" s="12">
        <v>230640</v>
      </c>
    </row>
    <row r="3580" spans="1:6">
      <c r="A3580" s="13" t="s">
        <v>1915</v>
      </c>
      <c r="B3580" s="14">
        <v>5.8</v>
      </c>
      <c r="C3580" s="11">
        <v>46080</v>
      </c>
      <c r="D3580" s="12">
        <v>60000</v>
      </c>
      <c r="E3580" s="12">
        <v>60084.6</v>
      </c>
      <c r="F3580" s="12">
        <v>60154.7</v>
      </c>
    </row>
    <row r="3581" spans="1:6">
      <c r="A3581" s="13" t="s">
        <v>2523</v>
      </c>
      <c r="B3581" s="14">
        <v>0.9</v>
      </c>
      <c r="C3581" s="11">
        <v>46083</v>
      </c>
      <c r="D3581" s="12">
        <v>240000</v>
      </c>
      <c r="E3581" s="12">
        <v>215824.8</v>
      </c>
      <c r="F3581" s="12">
        <v>223872.64000000001</v>
      </c>
    </row>
    <row r="3582" spans="1:6">
      <c r="A3582" s="13" t="s">
        <v>887</v>
      </c>
      <c r="B3582" s="14">
        <v>4.63</v>
      </c>
      <c r="C3582" s="11">
        <v>47041</v>
      </c>
      <c r="D3582" s="12">
        <v>195000</v>
      </c>
      <c r="E3582" s="12">
        <v>184463</v>
      </c>
      <c r="F3582" s="12">
        <v>189247.91</v>
      </c>
    </row>
    <row r="3583" spans="1:6">
      <c r="A3583" s="13" t="s">
        <v>2524</v>
      </c>
      <c r="B3583" s="14">
        <v>3.25</v>
      </c>
      <c r="C3583" s="11">
        <v>45762</v>
      </c>
      <c r="D3583" s="12">
        <v>200000</v>
      </c>
      <c r="E3583" s="12">
        <v>193756</v>
      </c>
      <c r="F3583" s="12">
        <v>196426.45</v>
      </c>
    </row>
    <row r="3584" spans="1:6">
      <c r="A3584" s="13" t="s">
        <v>2525</v>
      </c>
      <c r="B3584" s="14">
        <v>2.95</v>
      </c>
      <c r="C3584" s="11">
        <v>46081</v>
      </c>
      <c r="D3584" s="12">
        <v>85000</v>
      </c>
      <c r="E3584" s="12">
        <v>80670.95</v>
      </c>
      <c r="F3584" s="12">
        <v>82156.3</v>
      </c>
    </row>
    <row r="3585" spans="1:6">
      <c r="A3585" s="13" t="s">
        <v>2526</v>
      </c>
      <c r="B3585" s="14">
        <v>3.15</v>
      </c>
      <c r="C3585" s="11">
        <v>46082</v>
      </c>
      <c r="D3585" s="12">
        <v>265000</v>
      </c>
      <c r="E3585" s="12">
        <v>253635.85</v>
      </c>
      <c r="F3585" s="12">
        <v>256145.82</v>
      </c>
    </row>
    <row r="3586" spans="1:6">
      <c r="A3586" s="13" t="s">
        <v>2527</v>
      </c>
      <c r="B3586" s="14">
        <v>1.05</v>
      </c>
      <c r="C3586" s="11">
        <v>46218</v>
      </c>
      <c r="D3586" s="12">
        <v>200000</v>
      </c>
      <c r="E3586" s="12">
        <v>177004</v>
      </c>
      <c r="F3586" s="12">
        <v>183061.4</v>
      </c>
    </row>
    <row r="3587" spans="1:6">
      <c r="A3587" s="13" t="s">
        <v>2528</v>
      </c>
      <c r="B3587" s="14">
        <v>5.77</v>
      </c>
      <c r="C3587" s="11">
        <v>46087</v>
      </c>
      <c r="D3587" s="12">
        <v>285000</v>
      </c>
      <c r="E3587" s="12">
        <v>285296.40000000002</v>
      </c>
      <c r="F3587" s="12">
        <v>285632.2</v>
      </c>
    </row>
    <row r="3588" spans="1:6">
      <c r="A3588" s="13" t="s">
        <v>2529</v>
      </c>
      <c r="B3588" s="14">
        <v>3.3</v>
      </c>
      <c r="C3588" s="11">
        <v>45731</v>
      </c>
      <c r="D3588" s="12">
        <v>200000</v>
      </c>
      <c r="E3588" s="12">
        <v>192252</v>
      </c>
      <c r="F3588" s="12">
        <v>196654.46</v>
      </c>
    </row>
    <row r="3589" spans="1:6">
      <c r="A3589" s="13" t="s">
        <v>2530</v>
      </c>
      <c r="B3589" s="14">
        <v>4.49</v>
      </c>
      <c r="C3589" s="11">
        <v>45976</v>
      </c>
      <c r="D3589" s="12">
        <v>200000</v>
      </c>
      <c r="E3589" s="12">
        <v>195114</v>
      </c>
      <c r="F3589" s="12">
        <v>197169.4</v>
      </c>
    </row>
    <row r="3590" spans="1:6">
      <c r="A3590" s="13" t="s">
        <v>2067</v>
      </c>
      <c r="B3590" s="14">
        <v>4.22</v>
      </c>
      <c r="C3590" s="11">
        <v>45597</v>
      </c>
      <c r="D3590" s="12">
        <v>200000</v>
      </c>
      <c r="E3590" s="12">
        <v>196162</v>
      </c>
      <c r="F3590" s="12">
        <v>198838.21</v>
      </c>
    </row>
    <row r="3591" spans="1:6">
      <c r="A3591" s="13" t="s">
        <v>2531</v>
      </c>
      <c r="B3591" s="14">
        <v>2.65</v>
      </c>
      <c r="C3591" s="11">
        <v>46266</v>
      </c>
      <c r="D3591" s="12">
        <v>225000</v>
      </c>
      <c r="E3591" s="12">
        <v>206151.75</v>
      </c>
      <c r="F3591" s="12">
        <v>212700.45</v>
      </c>
    </row>
    <row r="3592" spans="1:6">
      <c r="A3592" s="13" t="s">
        <v>2532</v>
      </c>
      <c r="B3592" s="14">
        <v>1.4</v>
      </c>
      <c r="C3592" s="11">
        <v>46152</v>
      </c>
      <c r="D3592" s="12">
        <v>250000</v>
      </c>
      <c r="E3592" s="12">
        <v>227870</v>
      </c>
      <c r="F3592" s="12">
        <v>232483.22</v>
      </c>
    </row>
    <row r="3593" spans="1:6">
      <c r="A3593" s="13" t="s">
        <v>2533</v>
      </c>
      <c r="B3593" s="14">
        <v>4.75</v>
      </c>
      <c r="C3593" s="11">
        <v>46037</v>
      </c>
      <c r="D3593" s="12">
        <v>200000</v>
      </c>
      <c r="E3593" s="12">
        <v>195756</v>
      </c>
      <c r="F3593" s="12">
        <v>197565.59</v>
      </c>
    </row>
    <row r="3594" spans="1:6">
      <c r="A3594" s="13" t="s">
        <v>1925</v>
      </c>
      <c r="B3594" s="14">
        <v>3.75</v>
      </c>
      <c r="C3594" s="11">
        <v>45703</v>
      </c>
      <c r="D3594" s="12">
        <v>250000</v>
      </c>
      <c r="E3594" s="12">
        <v>246752.5</v>
      </c>
      <c r="F3594" s="12">
        <v>247080.93</v>
      </c>
    </row>
    <row r="3595" spans="1:6">
      <c r="A3595" s="13" t="s">
        <v>2534</v>
      </c>
      <c r="B3595" s="14">
        <v>5</v>
      </c>
      <c r="C3595" s="11">
        <v>47314</v>
      </c>
      <c r="D3595" s="12">
        <v>85000</v>
      </c>
      <c r="E3595" s="12">
        <v>84425.01</v>
      </c>
      <c r="F3595" s="12">
        <v>83620.12</v>
      </c>
    </row>
    <row r="3596" spans="1:6">
      <c r="A3596" s="13" t="s">
        <v>2535</v>
      </c>
      <c r="B3596" s="14">
        <v>1.1499999999999999</v>
      </c>
      <c r="C3596" s="11">
        <v>46082</v>
      </c>
      <c r="D3596" s="12">
        <v>250000</v>
      </c>
      <c r="E3596" s="12">
        <v>223202.5</v>
      </c>
      <c r="F3596" s="12">
        <v>232896.28</v>
      </c>
    </row>
    <row r="3597" spans="1:6">
      <c r="A3597" s="13" t="s">
        <v>2536</v>
      </c>
      <c r="B3597" s="14">
        <v>4.2699999999999996</v>
      </c>
      <c r="C3597" s="11">
        <v>46396</v>
      </c>
      <c r="D3597" s="12">
        <v>290000</v>
      </c>
      <c r="E3597" s="12">
        <v>274880.34999999998</v>
      </c>
      <c r="F3597" s="12">
        <v>279429.15000000002</v>
      </c>
    </row>
    <row r="3598" spans="1:6">
      <c r="A3598" s="13" t="s">
        <v>2537</v>
      </c>
      <c r="B3598" s="14">
        <v>1</v>
      </c>
      <c r="C3598" s="11">
        <v>46096</v>
      </c>
      <c r="D3598" s="12">
        <v>275000</v>
      </c>
      <c r="E3598" s="12">
        <v>255411.75</v>
      </c>
      <c r="F3598" s="12">
        <v>255274.16</v>
      </c>
    </row>
    <row r="3599" spans="1:6">
      <c r="A3599" s="13" t="s">
        <v>2538</v>
      </c>
      <c r="B3599" s="14">
        <v>2.4</v>
      </c>
      <c r="C3599" s="11">
        <v>47041</v>
      </c>
      <c r="D3599" s="12">
        <v>300000</v>
      </c>
      <c r="E3599" s="12">
        <v>262692</v>
      </c>
      <c r="F3599" s="12">
        <v>265120.82</v>
      </c>
    </row>
    <row r="3600" spans="1:6">
      <c r="A3600" s="13" t="s">
        <v>2072</v>
      </c>
      <c r="B3600" s="14">
        <v>3.5</v>
      </c>
      <c r="C3600" s="11">
        <v>45689</v>
      </c>
      <c r="D3600" s="12">
        <v>200000</v>
      </c>
      <c r="E3600" s="12">
        <v>194646</v>
      </c>
      <c r="F3600" s="12">
        <v>197716.3</v>
      </c>
    </row>
    <row r="3601" spans="1:6">
      <c r="A3601" s="13" t="s">
        <v>2539</v>
      </c>
      <c r="B3601" s="14">
        <v>4.25</v>
      </c>
      <c r="C3601" s="11">
        <v>47041</v>
      </c>
      <c r="D3601" s="12">
        <v>85000</v>
      </c>
      <c r="E3601" s="12">
        <v>75125</v>
      </c>
      <c r="F3601" s="12">
        <v>80114.48</v>
      </c>
    </row>
    <row r="3602" spans="1:6">
      <c r="A3602" s="13" t="s">
        <v>1286</v>
      </c>
      <c r="B3602" s="14">
        <v>3.13</v>
      </c>
      <c r="C3602" s="11">
        <v>45740</v>
      </c>
      <c r="D3602" s="12">
        <v>250000</v>
      </c>
      <c r="E3602" s="12">
        <v>241550</v>
      </c>
      <c r="F3602" s="12">
        <v>245445.51</v>
      </c>
    </row>
    <row r="3603" spans="1:6">
      <c r="A3603" s="13" t="s">
        <v>2540</v>
      </c>
      <c r="B3603" s="14">
        <v>2.27</v>
      </c>
      <c r="C3603" s="11">
        <v>45726</v>
      </c>
      <c r="D3603" s="12">
        <v>250000</v>
      </c>
      <c r="E3603" s="12">
        <v>238335</v>
      </c>
      <c r="F3603" s="12">
        <v>244490.61</v>
      </c>
    </row>
    <row r="3604" spans="1:6">
      <c r="A3604" s="13" t="s">
        <v>2541</v>
      </c>
      <c r="B3604" s="14">
        <v>5.25</v>
      </c>
      <c r="C3604" s="11">
        <v>47299</v>
      </c>
      <c r="D3604" s="12">
        <v>25000</v>
      </c>
      <c r="E3604" s="12">
        <v>24874</v>
      </c>
      <c r="F3604" s="12">
        <v>24795.34</v>
      </c>
    </row>
    <row r="3605" spans="1:6">
      <c r="A3605" s="13" t="s">
        <v>1755</v>
      </c>
      <c r="B3605" s="14">
        <v>4.88</v>
      </c>
      <c r="C3605" s="11">
        <v>46063</v>
      </c>
      <c r="D3605" s="12">
        <v>240000</v>
      </c>
      <c r="E3605" s="12">
        <v>238905.60000000001</v>
      </c>
      <c r="F3605" s="12">
        <v>238566.39</v>
      </c>
    </row>
    <row r="3606" spans="1:6">
      <c r="A3606" s="13" t="s">
        <v>2542</v>
      </c>
      <c r="B3606" s="14">
        <v>3.75</v>
      </c>
      <c r="C3606" s="11">
        <v>45992</v>
      </c>
      <c r="D3606" s="12">
        <v>280000</v>
      </c>
      <c r="E3606" s="12">
        <v>269125.7</v>
      </c>
      <c r="F3606" s="12">
        <v>273622.71999999997</v>
      </c>
    </row>
    <row r="3607" spans="1:6">
      <c r="A3607" s="13" t="s">
        <v>2543</v>
      </c>
      <c r="B3607" s="14">
        <v>3.3</v>
      </c>
      <c r="C3607" s="11">
        <v>46414</v>
      </c>
      <c r="D3607" s="12">
        <v>200000</v>
      </c>
      <c r="E3607" s="12">
        <v>190024</v>
      </c>
      <c r="F3607" s="12">
        <v>191889.38</v>
      </c>
    </row>
    <row r="3608" spans="1:6">
      <c r="A3608" s="13" t="s">
        <v>2543</v>
      </c>
      <c r="B3608" s="14">
        <v>3.3</v>
      </c>
      <c r="C3608" s="11">
        <v>46157</v>
      </c>
      <c r="D3608" s="12">
        <v>55000</v>
      </c>
      <c r="E3608" s="12">
        <v>52176.85</v>
      </c>
      <c r="F3608" s="12">
        <v>53155.76</v>
      </c>
    </row>
    <row r="3609" spans="1:6">
      <c r="A3609" s="13" t="s">
        <v>2544</v>
      </c>
      <c r="B3609" s="14">
        <v>3.95</v>
      </c>
      <c r="C3609" s="11">
        <v>47223</v>
      </c>
      <c r="D3609" s="12">
        <v>155000</v>
      </c>
      <c r="E3609" s="12">
        <v>145272.20000000001</v>
      </c>
      <c r="F3609" s="12">
        <v>147302.54999999999</v>
      </c>
    </row>
    <row r="3610" spans="1:6">
      <c r="A3610" s="13" t="s">
        <v>2545</v>
      </c>
      <c r="B3610" s="14">
        <v>4.25</v>
      </c>
      <c r="C3610" s="11">
        <v>45536</v>
      </c>
      <c r="D3610" s="12">
        <v>250000</v>
      </c>
      <c r="E3610" s="12">
        <v>247487.5</v>
      </c>
      <c r="F3610" s="12">
        <v>249253.68</v>
      </c>
    </row>
    <row r="3611" spans="1:6">
      <c r="A3611" s="13" t="s">
        <v>2546</v>
      </c>
      <c r="B3611" s="14">
        <v>3.5</v>
      </c>
      <c r="C3611" s="11">
        <v>46054</v>
      </c>
      <c r="D3611" s="12">
        <v>200000</v>
      </c>
      <c r="E3611" s="12">
        <v>195094</v>
      </c>
      <c r="F3611" s="12">
        <v>194081.47</v>
      </c>
    </row>
    <row r="3612" spans="1:6">
      <c r="A3612" s="13" t="s">
        <v>2547</v>
      </c>
      <c r="B3612" s="14">
        <v>2.0499999999999998</v>
      </c>
      <c r="C3612" s="11">
        <v>46310</v>
      </c>
      <c r="D3612" s="12">
        <v>135000</v>
      </c>
      <c r="E3612" s="12">
        <v>121177.35</v>
      </c>
      <c r="F3612" s="12">
        <v>124498.47</v>
      </c>
    </row>
    <row r="3613" spans="1:6">
      <c r="A3613" s="13" t="s">
        <v>2548</v>
      </c>
      <c r="B3613" s="14">
        <v>3.63</v>
      </c>
      <c r="C3613" s="11">
        <v>45792</v>
      </c>
      <c r="D3613" s="12">
        <v>250000</v>
      </c>
      <c r="E3613" s="12">
        <v>243767.5</v>
      </c>
      <c r="F3613" s="12">
        <v>245554.06</v>
      </c>
    </row>
    <row r="3614" spans="1:6">
      <c r="A3614" s="13" t="s">
        <v>1764</v>
      </c>
      <c r="B3614" s="14">
        <v>4</v>
      </c>
      <c r="C3614" s="11">
        <v>45762</v>
      </c>
      <c r="D3614" s="12">
        <v>250000</v>
      </c>
      <c r="E3614" s="12">
        <v>247347.5</v>
      </c>
      <c r="F3614" s="12">
        <v>246921.68</v>
      </c>
    </row>
    <row r="3615" spans="1:6">
      <c r="A3615" s="13" t="s">
        <v>2549</v>
      </c>
      <c r="B3615" s="14">
        <v>3.15</v>
      </c>
      <c r="C3615" s="11">
        <v>45519</v>
      </c>
      <c r="D3615" s="12">
        <v>250000</v>
      </c>
      <c r="E3615" s="12">
        <v>243977.5</v>
      </c>
      <c r="F3615" s="12">
        <v>249118.36</v>
      </c>
    </row>
    <row r="3616" spans="1:6">
      <c r="A3616" s="13" t="s">
        <v>2550</v>
      </c>
      <c r="B3616" s="14">
        <v>3.38</v>
      </c>
      <c r="C3616" s="11">
        <v>45803</v>
      </c>
      <c r="D3616" s="12">
        <v>250000</v>
      </c>
      <c r="E3616" s="12">
        <v>244775</v>
      </c>
      <c r="F3616" s="12">
        <v>245415.17</v>
      </c>
    </row>
    <row r="3617" spans="1:6">
      <c r="A3617" s="13" t="s">
        <v>2551</v>
      </c>
      <c r="B3617" s="14">
        <v>6.02</v>
      </c>
      <c r="C3617" s="11">
        <v>46031</v>
      </c>
      <c r="D3617" s="12">
        <v>275000</v>
      </c>
      <c r="E3617" s="12">
        <v>276210</v>
      </c>
      <c r="F3617" s="12">
        <v>276291.95</v>
      </c>
    </row>
    <row r="3618" spans="1:6">
      <c r="A3618" s="13" t="s">
        <v>776</v>
      </c>
      <c r="B3618" s="14">
        <v>4.5999999999999996</v>
      </c>
      <c r="C3618" s="11">
        <v>46888</v>
      </c>
      <c r="D3618" s="12">
        <v>250000</v>
      </c>
      <c r="E3618" s="12">
        <v>246820</v>
      </c>
      <c r="F3618" s="12">
        <v>248955.98</v>
      </c>
    </row>
    <row r="3619" spans="1:6">
      <c r="A3619" s="13" t="s">
        <v>2552</v>
      </c>
      <c r="B3619" s="14">
        <v>5.13</v>
      </c>
      <c r="C3619" s="11">
        <v>46675</v>
      </c>
      <c r="D3619" s="12">
        <v>150000</v>
      </c>
      <c r="E3619" s="12">
        <v>144028.5</v>
      </c>
      <c r="F3619" s="12">
        <v>144686.54999999999</v>
      </c>
    </row>
    <row r="3620" spans="1:6">
      <c r="A3620" s="13" t="s">
        <v>2553</v>
      </c>
      <c r="B3620" s="14">
        <v>1.5</v>
      </c>
      <c r="C3620" s="11">
        <v>45781</v>
      </c>
      <c r="D3620" s="12">
        <v>250000</v>
      </c>
      <c r="E3620" s="12">
        <v>234460</v>
      </c>
      <c r="F3620" s="12">
        <v>241596.73</v>
      </c>
    </row>
    <row r="3621" spans="1:6">
      <c r="A3621" s="13" t="s">
        <v>2554</v>
      </c>
      <c r="B3621" s="14">
        <v>3.75</v>
      </c>
      <c r="C3621" s="11">
        <v>45740</v>
      </c>
      <c r="D3621" s="12">
        <v>270000</v>
      </c>
      <c r="E3621" s="12">
        <v>263716.59999999998</v>
      </c>
      <c r="F3621" s="12">
        <v>266339.49</v>
      </c>
    </row>
    <row r="3622" spans="1:6">
      <c r="A3622" s="13" t="s">
        <v>2555</v>
      </c>
      <c r="B3622" s="14">
        <v>1.75</v>
      </c>
      <c r="C3622" s="11">
        <v>46082</v>
      </c>
      <c r="D3622" s="12">
        <v>250000</v>
      </c>
      <c r="E3622" s="12">
        <v>225902.5</v>
      </c>
      <c r="F3622" s="12">
        <v>234927.37</v>
      </c>
    </row>
    <row r="3623" spans="1:6">
      <c r="A3623" s="13" t="s">
        <v>2556</v>
      </c>
      <c r="B3623" s="14">
        <v>6.1</v>
      </c>
      <c r="C3623" s="11">
        <v>46051</v>
      </c>
      <c r="D3623" s="12">
        <v>15000</v>
      </c>
      <c r="E3623" s="12">
        <v>15000</v>
      </c>
      <c r="F3623" s="12">
        <v>15036.71</v>
      </c>
    </row>
    <row r="3624" spans="1:6">
      <c r="A3624" s="13" t="s">
        <v>2557</v>
      </c>
      <c r="B3624" s="14">
        <v>1.88</v>
      </c>
      <c r="C3624" s="11">
        <v>46402</v>
      </c>
      <c r="D3624" s="12">
        <v>250000</v>
      </c>
      <c r="E3624" s="12">
        <v>219482.5</v>
      </c>
      <c r="F3624" s="12">
        <v>230310.41</v>
      </c>
    </row>
    <row r="3625" spans="1:6">
      <c r="A3625" s="13" t="s">
        <v>1336</v>
      </c>
      <c r="B3625" s="14">
        <v>4.95</v>
      </c>
      <c r="C3625" s="11">
        <v>46051</v>
      </c>
      <c r="D3625" s="12">
        <v>15000</v>
      </c>
      <c r="E3625" s="12">
        <v>14993.25</v>
      </c>
      <c r="F3625" s="12">
        <v>14912.33</v>
      </c>
    </row>
    <row r="3626" spans="1:6">
      <c r="A3626" s="13" t="s">
        <v>1342</v>
      </c>
      <c r="B3626" s="14">
        <v>5</v>
      </c>
      <c r="C3626" s="11">
        <v>46082</v>
      </c>
      <c r="D3626" s="12">
        <v>200000</v>
      </c>
      <c r="E3626" s="12">
        <v>197036</v>
      </c>
      <c r="F3626" s="12">
        <v>198328.73</v>
      </c>
    </row>
    <row r="3627" spans="1:6">
      <c r="A3627" s="13" t="s">
        <v>1344</v>
      </c>
      <c r="B3627" s="14">
        <v>2.65</v>
      </c>
      <c r="C3627" s="11">
        <v>46218</v>
      </c>
      <c r="D3627" s="12">
        <v>255000</v>
      </c>
      <c r="E3627" s="12">
        <v>235130.4</v>
      </c>
      <c r="F3627" s="12">
        <v>241666.85</v>
      </c>
    </row>
    <row r="3628" spans="1:6">
      <c r="A3628" s="13" t="s">
        <v>2558</v>
      </c>
      <c r="B3628" s="14">
        <v>3.25</v>
      </c>
      <c r="C3628" s="11">
        <v>46447</v>
      </c>
      <c r="D3628" s="12">
        <v>250000</v>
      </c>
      <c r="E3628" s="12">
        <v>231400</v>
      </c>
      <c r="F3628" s="12">
        <v>238401.35</v>
      </c>
    </row>
    <row r="3629" spans="1:6">
      <c r="A3629" s="13" t="s">
        <v>2559</v>
      </c>
      <c r="B3629" s="14">
        <v>1.65</v>
      </c>
      <c r="C3629" s="11">
        <v>45809</v>
      </c>
      <c r="D3629" s="12">
        <v>250000</v>
      </c>
      <c r="E3629" s="12">
        <v>235643.5</v>
      </c>
      <c r="F3629" s="12">
        <v>241228.57</v>
      </c>
    </row>
    <row r="3630" spans="1:6">
      <c r="A3630" s="13" t="s">
        <v>2560</v>
      </c>
      <c r="B3630" s="14">
        <v>4.45</v>
      </c>
      <c r="C3630" s="11">
        <v>46161</v>
      </c>
      <c r="D3630" s="12">
        <v>245000</v>
      </c>
      <c r="E3630" s="12">
        <v>238661.5</v>
      </c>
      <c r="F3630" s="12">
        <v>241870.36</v>
      </c>
    </row>
    <row r="3631" spans="1:6">
      <c r="A3631" s="13" t="s">
        <v>2561</v>
      </c>
      <c r="B3631" s="14">
        <v>4.88</v>
      </c>
      <c r="C3631" s="11">
        <v>46614</v>
      </c>
      <c r="D3631" s="12">
        <v>100000</v>
      </c>
      <c r="E3631" s="12">
        <v>95609</v>
      </c>
      <c r="F3631" s="12">
        <v>97797.22</v>
      </c>
    </row>
    <row r="3632" spans="1:6">
      <c r="A3632" s="13" t="s">
        <v>1776</v>
      </c>
      <c r="B3632" s="14">
        <v>0.95</v>
      </c>
      <c r="C3632" s="11">
        <v>46063</v>
      </c>
      <c r="D3632" s="12">
        <v>280000</v>
      </c>
      <c r="E3632" s="12">
        <v>252515.20000000001</v>
      </c>
      <c r="F3632" s="12">
        <v>260696.46</v>
      </c>
    </row>
    <row r="3633" spans="1:6">
      <c r="A3633" s="13" t="s">
        <v>2562</v>
      </c>
      <c r="B3633" s="14">
        <v>5</v>
      </c>
      <c r="C3633" s="11">
        <v>46660</v>
      </c>
      <c r="D3633" s="12">
        <v>100000</v>
      </c>
      <c r="E3633" s="12">
        <v>96887</v>
      </c>
      <c r="F3633" s="12">
        <v>97766.63</v>
      </c>
    </row>
    <row r="3634" spans="1:6">
      <c r="A3634" s="13" t="s">
        <v>2563</v>
      </c>
      <c r="B3634" s="14">
        <v>3.88</v>
      </c>
      <c r="C3634" s="11">
        <v>46249</v>
      </c>
      <c r="D3634" s="12">
        <v>105000</v>
      </c>
      <c r="E3634" s="12">
        <v>99091.21</v>
      </c>
      <c r="F3634" s="12">
        <v>99875.16</v>
      </c>
    </row>
    <row r="3635" spans="1:6">
      <c r="A3635" s="13" t="s">
        <v>2564</v>
      </c>
      <c r="B3635" s="14">
        <v>4</v>
      </c>
      <c r="C3635" s="11">
        <v>46767</v>
      </c>
      <c r="D3635" s="12">
        <v>70000</v>
      </c>
      <c r="E3635" s="12">
        <v>61854.8</v>
      </c>
      <c r="F3635" s="12">
        <v>65351.64</v>
      </c>
    </row>
    <row r="3636" spans="1:6">
      <c r="A3636" s="13" t="s">
        <v>2565</v>
      </c>
      <c r="B3636" s="14">
        <v>4.63</v>
      </c>
      <c r="C3636" s="11">
        <v>46888</v>
      </c>
      <c r="D3636" s="12">
        <v>125000</v>
      </c>
      <c r="E3636" s="12">
        <v>116276</v>
      </c>
      <c r="F3636" s="12">
        <v>117884.16</v>
      </c>
    </row>
    <row r="3637" spans="1:6">
      <c r="A3637" s="13" t="s">
        <v>2566</v>
      </c>
      <c r="B3637" s="14">
        <v>5.75</v>
      </c>
      <c r="C3637" s="11">
        <v>47437</v>
      </c>
      <c r="D3637" s="12">
        <v>149000</v>
      </c>
      <c r="E3637" s="12">
        <v>147797.57</v>
      </c>
      <c r="F3637" s="12">
        <v>148091.5</v>
      </c>
    </row>
    <row r="3638" spans="1:6">
      <c r="A3638" s="13" t="s">
        <v>2567</v>
      </c>
      <c r="B3638" s="14">
        <v>6.5</v>
      </c>
      <c r="C3638" s="11">
        <v>11824</v>
      </c>
      <c r="D3638" s="12">
        <v>112000</v>
      </c>
      <c r="E3638" s="12">
        <v>112000</v>
      </c>
      <c r="F3638" s="12">
        <v>113499.68</v>
      </c>
    </row>
    <row r="3639" spans="1:6">
      <c r="A3639" s="13" t="s">
        <v>2568</v>
      </c>
      <c r="B3639" s="14">
        <v>2.8</v>
      </c>
      <c r="C3639" s="11">
        <v>46123</v>
      </c>
      <c r="D3639" s="12">
        <v>270000</v>
      </c>
      <c r="E3639" s="12">
        <v>252974.5</v>
      </c>
      <c r="F3639" s="12">
        <v>259114.03</v>
      </c>
    </row>
    <row r="3640" spans="1:6">
      <c r="A3640" s="13" t="s">
        <v>2569</v>
      </c>
      <c r="B3640" s="14">
        <v>3.88</v>
      </c>
      <c r="C3640" s="11">
        <v>46997</v>
      </c>
      <c r="D3640" s="12">
        <v>250000</v>
      </c>
      <c r="E3640" s="12">
        <v>222427.5</v>
      </c>
      <c r="F3640" s="12">
        <v>235424.55</v>
      </c>
    </row>
    <row r="3641" spans="1:6">
      <c r="A3641" s="13" t="s">
        <v>2570</v>
      </c>
      <c r="B3641" s="14">
        <v>5</v>
      </c>
      <c r="C3641" s="11">
        <v>11018</v>
      </c>
      <c r="D3641" s="12">
        <v>120000</v>
      </c>
      <c r="E3641" s="12">
        <v>111487.2</v>
      </c>
      <c r="F3641" s="12">
        <v>113515.74</v>
      </c>
    </row>
    <row r="3642" spans="1:6">
      <c r="A3642" s="13" t="s">
        <v>2571</v>
      </c>
      <c r="B3642" s="14">
        <v>5</v>
      </c>
      <c r="C3642" s="11">
        <v>46127</v>
      </c>
      <c r="D3642" s="12">
        <v>117000</v>
      </c>
      <c r="E3642" s="12">
        <v>114750</v>
      </c>
      <c r="F3642" s="12">
        <v>115455.65</v>
      </c>
    </row>
    <row r="3643" spans="1:6">
      <c r="A3643" s="13" t="s">
        <v>796</v>
      </c>
      <c r="B3643" s="14">
        <v>5.63</v>
      </c>
      <c r="C3643" s="11">
        <v>46508</v>
      </c>
      <c r="D3643" s="12">
        <v>135000</v>
      </c>
      <c r="E3643" s="12">
        <v>130280.55</v>
      </c>
      <c r="F3643" s="12">
        <v>134396.39000000001</v>
      </c>
    </row>
    <row r="3644" spans="1:6">
      <c r="A3644" s="13" t="s">
        <v>2572</v>
      </c>
      <c r="B3644" s="14">
        <v>5.63</v>
      </c>
      <c r="C3644" s="11">
        <v>46767</v>
      </c>
      <c r="D3644" s="12">
        <v>110000</v>
      </c>
      <c r="E3644" s="12">
        <v>109312.5</v>
      </c>
      <c r="F3644" s="12">
        <v>109335.92</v>
      </c>
    </row>
    <row r="3645" spans="1:6">
      <c r="A3645" s="13" t="s">
        <v>2573</v>
      </c>
      <c r="B3645" s="14">
        <v>0.95</v>
      </c>
      <c r="C3645" s="11">
        <v>46157</v>
      </c>
      <c r="D3645" s="12">
        <v>250000</v>
      </c>
      <c r="E3645" s="12">
        <v>221070</v>
      </c>
      <c r="F3645" s="12">
        <v>231416.48</v>
      </c>
    </row>
    <row r="3646" spans="1:6">
      <c r="A3646" s="13" t="s">
        <v>2574</v>
      </c>
      <c r="B3646" s="14">
        <v>5.13</v>
      </c>
      <c r="C3646" s="11">
        <v>46371</v>
      </c>
      <c r="D3646" s="12">
        <v>30000</v>
      </c>
      <c r="E3646" s="12">
        <v>28497.599999999999</v>
      </c>
      <c r="F3646" s="12">
        <v>29710.21</v>
      </c>
    </row>
    <row r="3647" spans="1:6">
      <c r="A3647" s="13" t="s">
        <v>2575</v>
      </c>
      <c r="B3647" s="14">
        <v>5.25</v>
      </c>
      <c r="C3647" s="11">
        <v>46722</v>
      </c>
      <c r="D3647" s="12">
        <v>125000</v>
      </c>
      <c r="E3647" s="12">
        <v>120658.75</v>
      </c>
      <c r="F3647" s="12">
        <v>122391.56</v>
      </c>
    </row>
    <row r="3648" spans="1:6">
      <c r="A3648" s="13" t="s">
        <v>2576</v>
      </c>
      <c r="B3648" s="14">
        <v>2.75</v>
      </c>
      <c r="C3648" s="11">
        <v>46292</v>
      </c>
      <c r="D3648" s="12">
        <v>300000</v>
      </c>
      <c r="E3648" s="12">
        <v>273669</v>
      </c>
      <c r="F3648" s="12">
        <v>282874.5</v>
      </c>
    </row>
    <row r="3649" spans="1:6">
      <c r="A3649" s="13" t="s">
        <v>2577</v>
      </c>
      <c r="B3649" s="14">
        <v>6.25</v>
      </c>
      <c r="C3649" s="11">
        <v>46402</v>
      </c>
      <c r="D3649" s="12">
        <v>57000</v>
      </c>
      <c r="E3649" s="12">
        <v>56340</v>
      </c>
      <c r="F3649" s="12">
        <v>57186.28</v>
      </c>
    </row>
    <row r="3650" spans="1:6">
      <c r="A3650" s="13" t="s">
        <v>2577</v>
      </c>
      <c r="B3650" s="14">
        <v>5.25</v>
      </c>
      <c r="C3650" s="11">
        <v>47133</v>
      </c>
      <c r="D3650" s="12">
        <v>60000</v>
      </c>
      <c r="E3650" s="12">
        <v>57000</v>
      </c>
      <c r="F3650" s="12">
        <v>58056.04</v>
      </c>
    </row>
    <row r="3651" spans="1:6">
      <c r="A3651" s="13" t="s">
        <v>2578</v>
      </c>
      <c r="B3651" s="14">
        <v>5</v>
      </c>
      <c r="C3651" s="11">
        <v>46522</v>
      </c>
      <c r="D3651" s="12">
        <v>140000</v>
      </c>
      <c r="E3651" s="12">
        <v>136337.60000000001</v>
      </c>
      <c r="F3651" s="12">
        <v>136598.59</v>
      </c>
    </row>
    <row r="3652" spans="1:6">
      <c r="A3652" s="13" t="s">
        <v>2579</v>
      </c>
      <c r="B3652" s="14">
        <v>6.4</v>
      </c>
      <c r="C3652" s="11">
        <v>47203</v>
      </c>
      <c r="D3652" s="12">
        <v>90000</v>
      </c>
      <c r="E3652" s="12">
        <v>90506.1</v>
      </c>
      <c r="F3652" s="12">
        <v>91522.44</v>
      </c>
    </row>
    <row r="3653" spans="1:6">
      <c r="A3653" s="13" t="s">
        <v>2580</v>
      </c>
      <c r="B3653" s="14">
        <v>4.5</v>
      </c>
      <c r="C3653" s="11">
        <v>46980</v>
      </c>
      <c r="D3653" s="12">
        <v>195000</v>
      </c>
      <c r="E3653" s="12">
        <v>180885.3</v>
      </c>
      <c r="F3653" s="12">
        <v>186012.77</v>
      </c>
    </row>
    <row r="3654" spans="1:6">
      <c r="A3654" s="13" t="s">
        <v>2581</v>
      </c>
      <c r="B3654" s="14">
        <v>4.63</v>
      </c>
      <c r="C3654" s="11">
        <v>46905</v>
      </c>
      <c r="D3654" s="12">
        <v>125000</v>
      </c>
      <c r="E3654" s="12">
        <v>116031.25</v>
      </c>
      <c r="F3654" s="12">
        <v>116965.19</v>
      </c>
    </row>
    <row r="3655" spans="1:6">
      <c r="A3655" s="13" t="s">
        <v>645</v>
      </c>
      <c r="B3655" s="14">
        <v>4.05</v>
      </c>
      <c r="C3655" s="11">
        <v>45894</v>
      </c>
      <c r="D3655" s="12">
        <v>200000</v>
      </c>
      <c r="E3655" s="12">
        <v>197846</v>
      </c>
      <c r="F3655" s="12">
        <v>197244.5</v>
      </c>
    </row>
    <row r="3656" spans="1:6">
      <c r="A3656" s="13" t="s">
        <v>2582</v>
      </c>
      <c r="B3656" s="14">
        <v>6.5</v>
      </c>
      <c r="C3656" s="11">
        <v>46558</v>
      </c>
      <c r="D3656" s="12">
        <v>150000</v>
      </c>
      <c r="E3656" s="12">
        <v>150637.20000000001</v>
      </c>
      <c r="F3656" s="12">
        <v>150299.4</v>
      </c>
    </row>
    <row r="3657" spans="1:6">
      <c r="A3657" s="13" t="s">
        <v>2583</v>
      </c>
      <c r="B3657" s="14">
        <v>5.25</v>
      </c>
      <c r="C3657" s="11">
        <v>46094</v>
      </c>
      <c r="D3657" s="12">
        <v>250000</v>
      </c>
      <c r="E3657" s="12">
        <v>248477.5</v>
      </c>
      <c r="F3657" s="12">
        <v>250770.69</v>
      </c>
    </row>
    <row r="3658" spans="1:6">
      <c r="A3658" s="13" t="s">
        <v>2584</v>
      </c>
      <c r="B3658" s="14">
        <v>5.63</v>
      </c>
      <c r="C3658" s="11">
        <v>46068</v>
      </c>
      <c r="D3658" s="12">
        <v>95000</v>
      </c>
      <c r="E3658" s="12">
        <v>89775</v>
      </c>
      <c r="F3658" s="12">
        <v>95026.32</v>
      </c>
    </row>
    <row r="3659" spans="1:6">
      <c r="A3659" s="13" t="s">
        <v>2585</v>
      </c>
      <c r="B3659" s="14">
        <v>3.38</v>
      </c>
      <c r="C3659" s="11">
        <v>47164</v>
      </c>
      <c r="D3659" s="12">
        <v>125000</v>
      </c>
      <c r="E3659" s="12">
        <v>108750</v>
      </c>
      <c r="F3659" s="12">
        <v>111195.04</v>
      </c>
    </row>
    <row r="3660" spans="1:6">
      <c r="A3660" s="13" t="s">
        <v>2586</v>
      </c>
      <c r="B3660" s="14">
        <v>3.88</v>
      </c>
      <c r="C3660" s="11">
        <v>47376</v>
      </c>
      <c r="D3660" s="12">
        <v>90000</v>
      </c>
      <c r="E3660" s="12">
        <v>77846.100000000006</v>
      </c>
      <c r="F3660" s="12">
        <v>79658.009999999995</v>
      </c>
    </row>
    <row r="3661" spans="1:6">
      <c r="A3661" s="13" t="s">
        <v>2587</v>
      </c>
      <c r="B3661" s="14">
        <v>3.25</v>
      </c>
      <c r="C3661" s="11">
        <v>46181</v>
      </c>
      <c r="D3661" s="12">
        <v>350000</v>
      </c>
      <c r="E3661" s="12">
        <v>337001</v>
      </c>
      <c r="F3661" s="12">
        <v>336491.24</v>
      </c>
    </row>
    <row r="3662" spans="1:6">
      <c r="A3662" s="13" t="s">
        <v>2588</v>
      </c>
      <c r="B3662" s="14">
        <v>3.38</v>
      </c>
      <c r="C3662" s="11">
        <v>46630</v>
      </c>
      <c r="D3662" s="12">
        <v>80000</v>
      </c>
      <c r="E3662" s="12">
        <v>73600</v>
      </c>
      <c r="F3662" s="12">
        <v>74021.63</v>
      </c>
    </row>
    <row r="3663" spans="1:6">
      <c r="A3663" s="13" t="s">
        <v>2589</v>
      </c>
      <c r="B3663" s="14">
        <v>0.99</v>
      </c>
      <c r="C3663" s="11">
        <v>46086</v>
      </c>
      <c r="D3663" s="12">
        <v>250000</v>
      </c>
      <c r="E3663" s="12">
        <v>227972.5</v>
      </c>
      <c r="F3663" s="12">
        <v>233820.4</v>
      </c>
    </row>
    <row r="3664" spans="1:6">
      <c r="A3664" s="13" t="s">
        <v>2590</v>
      </c>
      <c r="B3664" s="14">
        <v>1.4</v>
      </c>
      <c r="C3664" s="11">
        <v>46113</v>
      </c>
      <c r="D3664" s="12">
        <v>70000</v>
      </c>
      <c r="E3664" s="12">
        <v>62962.2</v>
      </c>
      <c r="F3664" s="12">
        <v>64905.11</v>
      </c>
    </row>
    <row r="3665" spans="1:6">
      <c r="A3665" s="13" t="s">
        <v>2591</v>
      </c>
      <c r="B3665" s="14">
        <v>6</v>
      </c>
      <c r="C3665" s="11">
        <v>47058</v>
      </c>
      <c r="D3665" s="12">
        <v>85000</v>
      </c>
      <c r="E3665" s="12">
        <v>81600</v>
      </c>
      <c r="F3665" s="12">
        <v>83042.070000000007</v>
      </c>
    </row>
    <row r="3666" spans="1:6">
      <c r="A3666" s="13" t="s">
        <v>2592</v>
      </c>
      <c r="B3666" s="14">
        <v>6</v>
      </c>
      <c r="C3666" s="11">
        <v>46447</v>
      </c>
      <c r="D3666" s="12">
        <v>115000</v>
      </c>
      <c r="E3666" s="12">
        <v>112987.5</v>
      </c>
      <c r="F3666" s="12">
        <v>113343.47</v>
      </c>
    </row>
    <row r="3667" spans="1:6">
      <c r="A3667" s="13" t="s">
        <v>2593</v>
      </c>
      <c r="B3667" s="14">
        <v>3.75</v>
      </c>
      <c r="C3667" s="11">
        <v>46433</v>
      </c>
      <c r="D3667" s="12">
        <v>200000</v>
      </c>
      <c r="E3667" s="12">
        <v>188788</v>
      </c>
      <c r="F3667" s="12">
        <v>189957.3</v>
      </c>
    </row>
    <row r="3668" spans="1:6">
      <c r="A3668" s="13" t="s">
        <v>2594</v>
      </c>
      <c r="B3668" s="14">
        <v>3.88</v>
      </c>
      <c r="C3668" s="11">
        <v>11154</v>
      </c>
      <c r="D3668" s="12">
        <v>125000</v>
      </c>
      <c r="E3668" s="12">
        <v>111372.5</v>
      </c>
      <c r="F3668" s="12">
        <v>111576.88</v>
      </c>
    </row>
    <row r="3669" spans="1:6">
      <c r="A3669" s="13" t="s">
        <v>2595</v>
      </c>
      <c r="B3669" s="14">
        <v>6.88</v>
      </c>
      <c r="C3669" s="11">
        <v>46857</v>
      </c>
      <c r="D3669" s="12">
        <v>85000</v>
      </c>
      <c r="E3669" s="12">
        <v>86062.5</v>
      </c>
      <c r="F3669" s="12">
        <v>86644.41</v>
      </c>
    </row>
    <row r="3670" spans="1:6">
      <c r="A3670" s="13" t="s">
        <v>2596</v>
      </c>
      <c r="B3670" s="14">
        <v>2.9</v>
      </c>
      <c r="C3670" s="11">
        <v>46204</v>
      </c>
      <c r="D3670" s="12">
        <v>250000</v>
      </c>
      <c r="E3670" s="12">
        <v>233982.5</v>
      </c>
      <c r="F3670" s="12">
        <v>238964.13</v>
      </c>
    </row>
    <row r="3671" spans="1:6">
      <c r="A3671" s="13" t="s">
        <v>2597</v>
      </c>
      <c r="B3671" s="14">
        <v>3.6</v>
      </c>
      <c r="C3671" s="11">
        <v>45792</v>
      </c>
      <c r="D3671" s="12">
        <v>125000</v>
      </c>
      <c r="E3671" s="12">
        <v>121875</v>
      </c>
      <c r="F3671" s="12">
        <v>122049.61</v>
      </c>
    </row>
    <row r="3672" spans="1:6">
      <c r="A3672" s="13" t="s">
        <v>2598</v>
      </c>
      <c r="B3672" s="14">
        <v>1.75</v>
      </c>
      <c r="C3672" s="11">
        <v>46632</v>
      </c>
      <c r="D3672" s="12">
        <v>250000</v>
      </c>
      <c r="E3672" s="12">
        <v>212485</v>
      </c>
      <c r="F3672" s="12">
        <v>224585.86</v>
      </c>
    </row>
    <row r="3673" spans="1:6">
      <c r="A3673" s="13" t="s">
        <v>2599</v>
      </c>
      <c r="B3673" s="14">
        <v>5</v>
      </c>
      <c r="C3673" s="11">
        <v>46461</v>
      </c>
      <c r="D3673" s="12">
        <v>250000</v>
      </c>
      <c r="E3673" s="12">
        <v>249777.5</v>
      </c>
      <c r="F3673" s="12">
        <v>247891.51</v>
      </c>
    </row>
    <row r="3674" spans="1:6">
      <c r="A3674" s="13" t="s">
        <v>2600</v>
      </c>
      <c r="B3674" s="14">
        <v>3.13</v>
      </c>
      <c r="C3674" s="11">
        <v>47150</v>
      </c>
      <c r="D3674" s="12">
        <v>125000</v>
      </c>
      <c r="E3674" s="12">
        <v>107073.15</v>
      </c>
      <c r="F3674" s="12">
        <v>111443.44</v>
      </c>
    </row>
    <row r="3675" spans="1:6">
      <c r="A3675" s="13" t="s">
        <v>814</v>
      </c>
      <c r="B3675" s="14">
        <v>3.25</v>
      </c>
      <c r="C3675" s="11">
        <v>46204</v>
      </c>
      <c r="D3675" s="12">
        <v>285000</v>
      </c>
      <c r="E3675" s="12">
        <v>271927.59999999998</v>
      </c>
      <c r="F3675" s="12">
        <v>274001.15000000002</v>
      </c>
    </row>
    <row r="3676" spans="1:6">
      <c r="A3676" s="13" t="s">
        <v>2601</v>
      </c>
      <c r="B3676" s="14">
        <v>5.25</v>
      </c>
      <c r="C3676" s="11">
        <v>45781</v>
      </c>
      <c r="D3676" s="12">
        <v>250000</v>
      </c>
      <c r="E3676" s="12">
        <v>250620</v>
      </c>
      <c r="F3676" s="12">
        <v>248854.02</v>
      </c>
    </row>
    <row r="3677" spans="1:6">
      <c r="A3677" s="13" t="s">
        <v>1617</v>
      </c>
      <c r="B3677" s="14">
        <v>4.75</v>
      </c>
      <c r="C3677" s="11">
        <v>46068</v>
      </c>
      <c r="D3677" s="12">
        <v>200000</v>
      </c>
      <c r="E3677" s="12">
        <v>198418</v>
      </c>
      <c r="F3677" s="12">
        <v>198568.1</v>
      </c>
    </row>
    <row r="3678" spans="1:6">
      <c r="A3678" s="13" t="s">
        <v>2602</v>
      </c>
      <c r="B3678" s="14">
        <v>3.5</v>
      </c>
      <c r="C3678" s="11">
        <v>46096</v>
      </c>
      <c r="D3678" s="12">
        <v>250000</v>
      </c>
      <c r="E3678" s="12">
        <v>243940</v>
      </c>
      <c r="F3678" s="12">
        <v>242586.71</v>
      </c>
    </row>
    <row r="3679" spans="1:6">
      <c r="A3679" s="13" t="s">
        <v>2603</v>
      </c>
      <c r="B3679" s="14">
        <v>3.75</v>
      </c>
      <c r="C3679" s="11">
        <v>45931</v>
      </c>
      <c r="D3679" s="12">
        <v>200000</v>
      </c>
      <c r="E3679" s="12">
        <v>196006</v>
      </c>
      <c r="F3679" s="12">
        <v>195748.05</v>
      </c>
    </row>
    <row r="3680" spans="1:6">
      <c r="A3680" s="13" t="s">
        <v>1415</v>
      </c>
      <c r="B3680" s="14">
        <v>2.25</v>
      </c>
      <c r="C3680" s="11">
        <v>46068</v>
      </c>
      <c r="D3680" s="12">
        <v>80000</v>
      </c>
      <c r="E3680" s="12">
        <v>74898</v>
      </c>
      <c r="F3680" s="12">
        <v>75966.91</v>
      </c>
    </row>
    <row r="3681" spans="1:6">
      <c r="A3681" s="13" t="s">
        <v>2604</v>
      </c>
      <c r="B3681" s="14">
        <v>3.75</v>
      </c>
      <c r="C3681" s="11">
        <v>46492</v>
      </c>
      <c r="D3681" s="12">
        <v>200000</v>
      </c>
      <c r="E3681" s="12">
        <v>192874</v>
      </c>
      <c r="F3681" s="12">
        <v>192232.05</v>
      </c>
    </row>
    <row r="3682" spans="1:6">
      <c r="A3682" s="13" t="s">
        <v>2605</v>
      </c>
      <c r="B3682" s="14">
        <v>4.95</v>
      </c>
      <c r="C3682" s="11">
        <v>46244</v>
      </c>
      <c r="D3682" s="12">
        <v>250000</v>
      </c>
      <c r="E3682" s="12">
        <v>247377.5</v>
      </c>
      <c r="F3682" s="12">
        <v>249369.84</v>
      </c>
    </row>
    <row r="3683" spans="1:6">
      <c r="A3683" s="13" t="s">
        <v>1620</v>
      </c>
      <c r="B3683" s="14">
        <v>4.45</v>
      </c>
      <c r="C3683" s="11">
        <v>46160</v>
      </c>
      <c r="D3683" s="12">
        <v>275000</v>
      </c>
      <c r="E3683" s="12">
        <v>268468.75</v>
      </c>
      <c r="F3683" s="12">
        <v>271480.42</v>
      </c>
    </row>
    <row r="3684" spans="1:6">
      <c r="A3684" s="13" t="s">
        <v>2606</v>
      </c>
      <c r="B3684" s="14">
        <v>4.88</v>
      </c>
      <c r="C3684" s="11">
        <v>46037</v>
      </c>
      <c r="D3684" s="12">
        <v>275000</v>
      </c>
      <c r="E3684" s="12">
        <v>274092.5</v>
      </c>
      <c r="F3684" s="12">
        <v>272724.61</v>
      </c>
    </row>
    <row r="3685" spans="1:6">
      <c r="A3685" s="13" t="s">
        <v>2607</v>
      </c>
      <c r="B3685" s="14">
        <v>1.85</v>
      </c>
      <c r="C3685" s="11">
        <v>46233</v>
      </c>
      <c r="D3685" s="12">
        <v>250000</v>
      </c>
      <c r="E3685" s="12">
        <v>227485</v>
      </c>
      <c r="F3685" s="12">
        <v>233779.61</v>
      </c>
    </row>
    <row r="3686" spans="1:6">
      <c r="A3686" s="13" t="s">
        <v>2608</v>
      </c>
      <c r="B3686" s="14">
        <v>2.75</v>
      </c>
      <c r="C3686" s="11">
        <v>46082</v>
      </c>
      <c r="D3686" s="12">
        <v>225000</v>
      </c>
      <c r="E3686" s="12">
        <v>215489.25</v>
      </c>
      <c r="F3686" s="12">
        <v>216420.97</v>
      </c>
    </row>
    <row r="3687" spans="1:6">
      <c r="A3687" s="13" t="s">
        <v>2609</v>
      </c>
      <c r="B3687" s="14">
        <v>1.4</v>
      </c>
      <c r="C3687" s="11">
        <v>46249</v>
      </c>
      <c r="D3687" s="12">
        <v>275000</v>
      </c>
      <c r="E3687" s="12">
        <v>246537</v>
      </c>
      <c r="F3687" s="12">
        <v>253213.82</v>
      </c>
    </row>
    <row r="3688" spans="1:6">
      <c r="A3688" s="13" t="s">
        <v>2610</v>
      </c>
      <c r="B3688" s="14">
        <v>4.75</v>
      </c>
      <c r="C3688" s="11">
        <v>46031</v>
      </c>
      <c r="D3688" s="12">
        <v>275000</v>
      </c>
      <c r="E3688" s="12">
        <v>272343.5</v>
      </c>
      <c r="F3688" s="12">
        <v>272023.63</v>
      </c>
    </row>
    <row r="3689" spans="1:6">
      <c r="A3689" s="13"/>
      <c r="B3689" s="14"/>
      <c r="C3689" s="11"/>
      <c r="D3689" s="12"/>
      <c r="E3689" s="12"/>
      <c r="F3689" s="12"/>
    </row>
    <row r="3690" spans="1:6">
      <c r="A3690" s="13"/>
      <c r="B3690" s="14"/>
      <c r="C3690" s="11"/>
      <c r="D3690" s="12"/>
      <c r="E3690" s="12"/>
      <c r="F3690" s="12"/>
    </row>
    <row r="3691" spans="1:6">
      <c r="A3691" s="17" t="s">
        <v>486</v>
      </c>
      <c r="B3691" s="14"/>
      <c r="C3691" s="11"/>
      <c r="D3691" s="12"/>
      <c r="E3691" s="12"/>
      <c r="F3691" s="12"/>
    </row>
    <row r="3692" spans="1:6">
      <c r="A3692" s="13" t="s">
        <v>491</v>
      </c>
      <c r="B3692" s="14">
        <v>0</v>
      </c>
      <c r="C3692" s="11">
        <v>45526</v>
      </c>
      <c r="D3692" s="12">
        <v>500000</v>
      </c>
      <c r="E3692" s="12">
        <v>491327</v>
      </c>
      <c r="F3692" s="12">
        <v>496225.22</v>
      </c>
    </row>
    <row r="3693" spans="1:6">
      <c r="A3693" s="13" t="s">
        <v>491</v>
      </c>
      <c r="B3693" s="14">
        <v>0</v>
      </c>
      <c r="C3693" s="11">
        <v>45498</v>
      </c>
      <c r="D3693" s="12">
        <v>250000</v>
      </c>
      <c r="E3693" s="12">
        <v>246680.4</v>
      </c>
      <c r="F3693" s="12">
        <v>249127.5</v>
      </c>
    </row>
    <row r="3694" spans="1:6">
      <c r="A3694" s="13" t="s">
        <v>2611</v>
      </c>
      <c r="B3694" s="14">
        <v>0</v>
      </c>
      <c r="C3694" s="11">
        <v>45484</v>
      </c>
      <c r="D3694" s="12">
        <v>1250000</v>
      </c>
      <c r="E3694" s="12">
        <v>1228232.74</v>
      </c>
      <c r="F3694" s="12">
        <v>1248176.5</v>
      </c>
    </row>
    <row r="3695" spans="1:6">
      <c r="A3695" s="13" t="s">
        <v>2612</v>
      </c>
      <c r="B3695" s="14">
        <v>0</v>
      </c>
      <c r="C3695" s="11">
        <v>45540</v>
      </c>
      <c r="D3695" s="12">
        <v>750000</v>
      </c>
      <c r="E3695" s="12">
        <v>736201.98</v>
      </c>
      <c r="F3695" s="12">
        <v>742823.7</v>
      </c>
    </row>
    <row r="3696" spans="1:6">
      <c r="A3696" s="13"/>
      <c r="B3696" s="14"/>
      <c r="C3696" s="11"/>
      <c r="D3696" s="12"/>
      <c r="E3696" s="12"/>
      <c r="F3696" s="12"/>
    </row>
    <row r="3697" spans="1:8">
      <c r="A3697" s="13"/>
      <c r="B3697" s="14"/>
      <c r="C3697" s="11"/>
      <c r="D3697" s="12"/>
      <c r="E3697" s="12"/>
      <c r="F3697" s="12"/>
    </row>
    <row r="3698" spans="1:8">
      <c r="A3698" s="17" t="s">
        <v>493</v>
      </c>
      <c r="B3698" s="14"/>
      <c r="C3698" s="11"/>
      <c r="D3698" s="12"/>
      <c r="E3698" s="12"/>
      <c r="F3698" s="12"/>
    </row>
    <row r="3699" spans="1:8">
      <c r="A3699" s="13" t="s">
        <v>2428</v>
      </c>
      <c r="B3699" s="14">
        <v>5.17</v>
      </c>
      <c r="C3699" s="11"/>
      <c r="D3699" s="12">
        <f>2916237.63-0.03+2715265.37+470000</f>
        <v>6101502.9700000007</v>
      </c>
      <c r="E3699" s="20">
        <f>2916237.63-0.03+470000+2715265.37</f>
        <v>6101502.9700000007</v>
      </c>
      <c r="F3699" s="20">
        <f>2916237.63-0.03+470000+2715265.37</f>
        <v>6101502.9700000007</v>
      </c>
    </row>
    <row r="3700" spans="1:8">
      <c r="A3700" s="13" t="s">
        <v>2613</v>
      </c>
      <c r="B3700" s="14"/>
      <c r="C3700" s="11"/>
      <c r="D3700" s="12"/>
      <c r="E3700" s="12">
        <v>58781280.369999997</v>
      </c>
      <c r="F3700" s="12">
        <v>59909280.899999999</v>
      </c>
      <c r="H3700" s="18"/>
    </row>
    <row r="3701" spans="1:8">
      <c r="A3701" s="13"/>
      <c r="B3701" s="14"/>
      <c r="C3701" s="11"/>
      <c r="D3701" s="12"/>
      <c r="E3701" s="12"/>
      <c r="F3701" s="12"/>
    </row>
    <row r="3702" spans="1:8">
      <c r="A3702" s="10" t="s">
        <v>2614</v>
      </c>
      <c r="B3702" s="14"/>
      <c r="C3702" s="11"/>
      <c r="D3702" s="12"/>
      <c r="E3702" s="12"/>
      <c r="F3702" s="12"/>
    </row>
    <row r="3703" spans="1:8">
      <c r="A3703" s="17" t="s">
        <v>1719</v>
      </c>
      <c r="B3703" s="14"/>
      <c r="C3703" s="11"/>
      <c r="D3703" s="12"/>
      <c r="E3703" s="12"/>
      <c r="F3703" s="12"/>
    </row>
    <row r="3704" spans="1:8">
      <c r="A3704" s="13" t="s">
        <v>2615</v>
      </c>
      <c r="B3704" s="14">
        <v>1.21</v>
      </c>
      <c r="C3704" s="11">
        <v>46374</v>
      </c>
      <c r="D3704" s="12">
        <v>385000</v>
      </c>
      <c r="E3704" s="12">
        <v>367118.55</v>
      </c>
      <c r="F3704" s="12">
        <v>367538.09</v>
      </c>
    </row>
    <row r="3705" spans="1:8">
      <c r="A3705" s="13" t="s">
        <v>2616</v>
      </c>
      <c r="B3705" s="14">
        <v>5.32</v>
      </c>
      <c r="C3705" s="11">
        <v>46861</v>
      </c>
      <c r="D3705" s="12">
        <v>900000</v>
      </c>
      <c r="E3705" s="12">
        <v>895746.09</v>
      </c>
      <c r="F3705" s="12">
        <v>897270.39</v>
      </c>
    </row>
    <row r="3706" spans="1:8">
      <c r="A3706" s="13" t="s">
        <v>2617</v>
      </c>
      <c r="B3706" s="14">
        <v>5.84</v>
      </c>
      <c r="C3706" s="11">
        <v>47317</v>
      </c>
      <c r="D3706" s="12">
        <v>410000</v>
      </c>
      <c r="E3706" s="12">
        <v>409941.62</v>
      </c>
      <c r="F3706" s="12">
        <v>413766.67</v>
      </c>
    </row>
    <row r="3707" spans="1:8">
      <c r="A3707" s="13" t="s">
        <v>1062</v>
      </c>
      <c r="B3707" s="14">
        <v>1.29</v>
      </c>
      <c r="C3707" s="11">
        <v>46556</v>
      </c>
      <c r="D3707" s="12">
        <v>325000</v>
      </c>
      <c r="E3707" s="12">
        <v>293312.5</v>
      </c>
      <c r="F3707" s="12">
        <v>303619.42</v>
      </c>
    </row>
    <row r="3708" spans="1:8">
      <c r="A3708" s="13" t="s">
        <v>2618</v>
      </c>
      <c r="B3708" s="14">
        <v>6.24</v>
      </c>
      <c r="C3708" s="11">
        <v>11060</v>
      </c>
      <c r="D3708" s="12">
        <v>160000</v>
      </c>
      <c r="E3708" s="12">
        <v>159997.85999999999</v>
      </c>
      <c r="F3708" s="12">
        <v>160462.99</v>
      </c>
    </row>
    <row r="3709" spans="1:8">
      <c r="A3709" s="13" t="s">
        <v>2619</v>
      </c>
      <c r="B3709" s="14">
        <v>4.76</v>
      </c>
      <c r="C3709" s="11">
        <v>17979</v>
      </c>
      <c r="D3709" s="12">
        <v>80000</v>
      </c>
      <c r="E3709" s="12">
        <v>75282.429999999993</v>
      </c>
      <c r="F3709" s="12">
        <v>76188.160000000003</v>
      </c>
    </row>
    <row r="3710" spans="1:8">
      <c r="A3710" s="13" t="s">
        <v>2620</v>
      </c>
      <c r="B3710" s="14">
        <v>1.39</v>
      </c>
      <c r="C3710" s="11">
        <v>47192</v>
      </c>
      <c r="D3710" s="12">
        <v>335000</v>
      </c>
      <c r="E3710" s="12">
        <v>317382.42</v>
      </c>
      <c r="F3710" s="12">
        <v>323964.03000000003</v>
      </c>
    </row>
    <row r="3711" spans="1:8">
      <c r="A3711" s="13" t="s">
        <v>2621</v>
      </c>
      <c r="B3711" s="14">
        <v>5.43</v>
      </c>
      <c r="C3711" s="11">
        <v>11644</v>
      </c>
      <c r="D3711" s="12">
        <v>70000</v>
      </c>
      <c r="E3711" s="12">
        <v>69985.679999999993</v>
      </c>
      <c r="F3711" s="12">
        <v>69525.42</v>
      </c>
    </row>
    <row r="3712" spans="1:8">
      <c r="A3712" s="13" t="s">
        <v>2622</v>
      </c>
      <c r="B3712" s="14">
        <v>5.31</v>
      </c>
      <c r="C3712" s="11">
        <v>47134</v>
      </c>
      <c r="D3712" s="12">
        <v>70000</v>
      </c>
      <c r="E3712" s="12">
        <v>69987.460000000006</v>
      </c>
      <c r="F3712" s="12">
        <v>69686.460000000006</v>
      </c>
    </row>
    <row r="3713" spans="1:6">
      <c r="A3713" s="13" t="s">
        <v>2623</v>
      </c>
      <c r="B3713" s="14">
        <v>0.87</v>
      </c>
      <c r="C3713" s="11">
        <v>46524</v>
      </c>
      <c r="D3713" s="12">
        <v>287805.58</v>
      </c>
      <c r="E3713" s="12">
        <v>273505.24</v>
      </c>
      <c r="F3713" s="12">
        <v>285164.82</v>
      </c>
    </row>
    <row r="3714" spans="1:6">
      <c r="A3714" s="13" t="s">
        <v>2624</v>
      </c>
      <c r="B3714" s="14">
        <v>5.61</v>
      </c>
      <c r="C3714" s="11">
        <v>46860</v>
      </c>
      <c r="D3714" s="12">
        <v>120000</v>
      </c>
      <c r="E3714" s="12">
        <v>119988.34</v>
      </c>
      <c r="F3714" s="12">
        <v>119898.78</v>
      </c>
    </row>
    <row r="3715" spans="1:6">
      <c r="A3715" s="13" t="s">
        <v>2625</v>
      </c>
      <c r="B3715" s="14">
        <v>5.74</v>
      </c>
      <c r="C3715" s="11">
        <v>47253</v>
      </c>
      <c r="D3715" s="12">
        <v>300000</v>
      </c>
      <c r="E3715" s="12">
        <v>299992.5</v>
      </c>
      <c r="F3715" s="12">
        <v>299798.43</v>
      </c>
    </row>
    <row r="3716" spans="1:6">
      <c r="A3716" s="13" t="s">
        <v>2626</v>
      </c>
      <c r="B3716" s="14">
        <v>5.41</v>
      </c>
      <c r="C3716" s="11">
        <v>11093</v>
      </c>
      <c r="D3716" s="12">
        <v>205000</v>
      </c>
      <c r="E3716" s="12">
        <v>204976.26</v>
      </c>
      <c r="F3716" s="12">
        <v>203849.56</v>
      </c>
    </row>
    <row r="3717" spans="1:6">
      <c r="A3717" s="13" t="s">
        <v>2626</v>
      </c>
      <c r="B3717" s="14">
        <v>1.55</v>
      </c>
      <c r="C3717" s="11">
        <v>46553</v>
      </c>
      <c r="D3717" s="12">
        <v>280000</v>
      </c>
      <c r="E3717" s="12">
        <v>257425</v>
      </c>
      <c r="F3717" s="12">
        <v>266314.19</v>
      </c>
    </row>
    <row r="3718" spans="1:6">
      <c r="A3718" s="13" t="s">
        <v>2627</v>
      </c>
      <c r="B3718" s="14">
        <v>6.43</v>
      </c>
      <c r="C3718" s="11">
        <v>46492</v>
      </c>
      <c r="D3718" s="12">
        <v>120000</v>
      </c>
      <c r="E3718" s="12">
        <v>119974.79</v>
      </c>
      <c r="F3718" s="12">
        <v>121920.4</v>
      </c>
    </row>
    <row r="3719" spans="1:6">
      <c r="A3719" s="13" t="s">
        <v>2628</v>
      </c>
      <c r="B3719" s="14">
        <v>1.48</v>
      </c>
      <c r="C3719" s="11">
        <v>46583</v>
      </c>
      <c r="D3719" s="12">
        <v>235000</v>
      </c>
      <c r="E3719" s="12">
        <v>222570.7</v>
      </c>
      <c r="F3719" s="12">
        <v>223856.79</v>
      </c>
    </row>
    <row r="3720" spans="1:6">
      <c r="A3720" s="13" t="s">
        <v>2629</v>
      </c>
      <c r="B3720" s="14">
        <v>5.21</v>
      </c>
      <c r="C3720" s="11">
        <v>46770</v>
      </c>
      <c r="D3720" s="12">
        <v>340000</v>
      </c>
      <c r="E3720" s="12">
        <v>338565.63</v>
      </c>
      <c r="F3720" s="12">
        <v>338902.82</v>
      </c>
    </row>
    <row r="3721" spans="1:6">
      <c r="A3721" s="13" t="s">
        <v>2630</v>
      </c>
      <c r="B3721" s="14">
        <v>4.9800000000000004</v>
      </c>
      <c r="C3721" s="11">
        <v>46798</v>
      </c>
      <c r="D3721" s="12">
        <v>900000</v>
      </c>
      <c r="E3721" s="12">
        <v>894339.84</v>
      </c>
      <c r="F3721" s="12">
        <v>894173.13</v>
      </c>
    </row>
    <row r="3722" spans="1:6">
      <c r="A3722" s="13" t="s">
        <v>2631</v>
      </c>
      <c r="B3722" s="14">
        <v>5</v>
      </c>
      <c r="C3722" s="11">
        <v>47437</v>
      </c>
      <c r="D3722" s="12">
        <v>500000</v>
      </c>
      <c r="E3722" s="12">
        <v>490039.06</v>
      </c>
      <c r="F3722" s="12">
        <v>494317.25</v>
      </c>
    </row>
    <row r="3723" spans="1:6">
      <c r="A3723" s="13" t="s">
        <v>2632</v>
      </c>
      <c r="B3723" s="14">
        <v>3.76</v>
      </c>
      <c r="C3723" s="11">
        <v>47315</v>
      </c>
      <c r="D3723" s="12">
        <v>600000</v>
      </c>
      <c r="E3723" s="12">
        <v>576609.38</v>
      </c>
      <c r="F3723" s="12">
        <v>583284.54</v>
      </c>
    </row>
    <row r="3724" spans="1:6">
      <c r="A3724" s="13" t="s">
        <v>2633</v>
      </c>
      <c r="B3724" s="14">
        <v>3.85</v>
      </c>
      <c r="C3724" s="11">
        <v>46468</v>
      </c>
      <c r="D3724" s="12">
        <v>380000</v>
      </c>
      <c r="E3724" s="12">
        <v>367011.72</v>
      </c>
      <c r="F3724" s="12">
        <v>376026.34</v>
      </c>
    </row>
    <row r="3725" spans="1:6">
      <c r="A3725" s="13" t="s">
        <v>2634</v>
      </c>
      <c r="B3725" s="14">
        <v>5.68</v>
      </c>
      <c r="C3725" s="11">
        <v>11032</v>
      </c>
      <c r="D3725" s="12">
        <v>270000</v>
      </c>
      <c r="E3725" s="12">
        <v>269991.87</v>
      </c>
      <c r="F3725" s="12">
        <v>269982.42</v>
      </c>
    </row>
    <row r="3726" spans="1:6">
      <c r="A3726" s="13" t="s">
        <v>2635</v>
      </c>
      <c r="B3726" s="14">
        <v>5.41</v>
      </c>
      <c r="C3726" s="11">
        <v>46770</v>
      </c>
      <c r="D3726" s="12">
        <v>300000</v>
      </c>
      <c r="E3726" s="12">
        <v>300210.94</v>
      </c>
      <c r="F3726" s="12">
        <v>298993.5</v>
      </c>
    </row>
    <row r="3727" spans="1:6">
      <c r="A3727" s="13"/>
      <c r="B3727" s="14"/>
      <c r="C3727" s="11"/>
      <c r="D3727" s="12"/>
      <c r="E3727" s="12"/>
      <c r="F3727" s="12"/>
    </row>
    <row r="3728" spans="1:6">
      <c r="A3728" s="17" t="s">
        <v>59</v>
      </c>
    </row>
    <row r="3729" spans="1:6">
      <c r="A3729" s="13" t="s">
        <v>2636</v>
      </c>
      <c r="B3729" s="14">
        <v>4.12</v>
      </c>
      <c r="C3729" s="11">
        <v>18824</v>
      </c>
      <c r="D3729" s="12">
        <v>420000</v>
      </c>
      <c r="E3729" s="12">
        <v>398359.38</v>
      </c>
      <c r="F3729" s="12">
        <v>399877</v>
      </c>
    </row>
    <row r="3730" spans="1:6">
      <c r="A3730" s="13" t="s">
        <v>2637</v>
      </c>
      <c r="B3730" s="14">
        <v>6.53</v>
      </c>
      <c r="C3730" s="11">
        <v>20682</v>
      </c>
      <c r="D3730" s="12">
        <v>210000</v>
      </c>
      <c r="E3730" s="12">
        <v>217350</v>
      </c>
      <c r="F3730" s="12">
        <v>217523.9</v>
      </c>
    </row>
    <row r="3731" spans="1:6">
      <c r="A3731" s="13" t="s">
        <v>2638</v>
      </c>
      <c r="B3731" s="14">
        <v>5.96</v>
      </c>
      <c r="C3731" s="11">
        <v>20713</v>
      </c>
      <c r="D3731" s="12">
        <v>55000</v>
      </c>
      <c r="E3731" s="12">
        <v>57962.7</v>
      </c>
      <c r="F3731" s="12">
        <v>57367</v>
      </c>
    </row>
    <row r="3732" spans="1:6">
      <c r="A3732" s="13" t="s">
        <v>2639</v>
      </c>
      <c r="B3732" s="14">
        <v>3.63</v>
      </c>
      <c r="C3732" s="11">
        <v>18304</v>
      </c>
      <c r="D3732" s="12">
        <v>130000</v>
      </c>
      <c r="E3732" s="12">
        <v>120507.03</v>
      </c>
      <c r="F3732" s="12">
        <v>120584.4</v>
      </c>
    </row>
    <row r="3733" spans="1:6">
      <c r="A3733" s="13" t="s">
        <v>2640</v>
      </c>
      <c r="B3733" s="14">
        <v>7.38</v>
      </c>
      <c r="C3733" s="11">
        <v>20651</v>
      </c>
      <c r="D3733" s="12">
        <v>80000</v>
      </c>
      <c r="E3733" s="12">
        <v>84571.88</v>
      </c>
      <c r="F3733" s="12">
        <v>83685.03</v>
      </c>
    </row>
    <row r="3734" spans="1:6">
      <c r="A3734" s="13" t="s">
        <v>2641</v>
      </c>
      <c r="B3734" s="14">
        <v>6.26</v>
      </c>
      <c r="C3734" s="11">
        <v>20560</v>
      </c>
      <c r="D3734" s="12">
        <v>105000</v>
      </c>
      <c r="E3734" s="12">
        <v>108147.9</v>
      </c>
      <c r="F3734" s="12">
        <v>107493.87</v>
      </c>
    </row>
    <row r="3735" spans="1:6">
      <c r="A3735" s="13" t="s">
        <v>2642</v>
      </c>
      <c r="B3735" s="14">
        <v>3.79</v>
      </c>
      <c r="C3735" s="11">
        <v>20194</v>
      </c>
      <c r="D3735" s="12">
        <v>115000</v>
      </c>
      <c r="E3735" s="12">
        <v>101649.22</v>
      </c>
      <c r="F3735" s="12">
        <v>100983.09</v>
      </c>
    </row>
    <row r="3736" spans="1:6">
      <c r="A3736" s="13" t="s">
        <v>2643</v>
      </c>
      <c r="B3736" s="14">
        <v>6.23</v>
      </c>
      <c r="C3736" s="11">
        <v>20590</v>
      </c>
      <c r="D3736" s="12">
        <v>165000</v>
      </c>
      <c r="E3736" s="12">
        <v>169949.95</v>
      </c>
      <c r="F3736" s="12">
        <v>170384.71</v>
      </c>
    </row>
    <row r="3737" spans="1:6">
      <c r="A3737" s="13" t="s">
        <v>2643</v>
      </c>
      <c r="B3737" s="14">
        <v>4.59</v>
      </c>
      <c r="C3737" s="11">
        <v>20224</v>
      </c>
      <c r="D3737" s="12">
        <v>478000</v>
      </c>
      <c r="E3737" s="12">
        <v>444650</v>
      </c>
      <c r="F3737" s="12">
        <v>441527.55</v>
      </c>
    </row>
    <row r="3738" spans="1:6">
      <c r="A3738" s="13" t="s">
        <v>2644</v>
      </c>
      <c r="B3738" s="14">
        <v>6.87</v>
      </c>
      <c r="C3738" s="11">
        <v>20955</v>
      </c>
      <c r="D3738" s="12">
        <v>140000</v>
      </c>
      <c r="E3738" s="12">
        <v>144193.26999999999</v>
      </c>
      <c r="F3738" s="12">
        <v>146624.57999999999</v>
      </c>
    </row>
    <row r="3739" spans="1:6">
      <c r="A3739" s="13" t="s">
        <v>1178</v>
      </c>
      <c r="B3739" s="14">
        <v>3.91</v>
      </c>
      <c r="C3739" s="11">
        <v>17913</v>
      </c>
      <c r="D3739" s="12">
        <v>75000</v>
      </c>
      <c r="E3739" s="12">
        <v>71109.38</v>
      </c>
      <c r="F3739" s="12">
        <v>72725.98</v>
      </c>
    </row>
    <row r="3740" spans="1:6">
      <c r="A3740" s="13" t="s">
        <v>868</v>
      </c>
      <c r="B3740" s="14">
        <v>6.31</v>
      </c>
      <c r="C3740" s="11">
        <v>14866</v>
      </c>
      <c r="D3740" s="12">
        <v>320000</v>
      </c>
      <c r="E3740" s="12">
        <v>319998.98</v>
      </c>
      <c r="F3740" s="12">
        <v>328059.90000000002</v>
      </c>
    </row>
    <row r="3741" spans="1:6">
      <c r="A3741" s="13" t="s">
        <v>2645</v>
      </c>
      <c r="B3741" s="14">
        <v>2.91</v>
      </c>
      <c r="C3741" s="11">
        <v>19403</v>
      </c>
      <c r="D3741" s="12">
        <v>235000</v>
      </c>
      <c r="E3741" s="12">
        <v>205551.56</v>
      </c>
      <c r="F3741" s="12">
        <v>207097.28</v>
      </c>
    </row>
    <row r="3742" spans="1:6">
      <c r="A3742" s="13" t="s">
        <v>2646</v>
      </c>
      <c r="B3742" s="14">
        <v>3.92</v>
      </c>
      <c r="C3742" s="11">
        <v>20194</v>
      </c>
      <c r="D3742" s="12">
        <v>65000</v>
      </c>
      <c r="E3742" s="12">
        <v>57329.49</v>
      </c>
      <c r="F3742" s="12">
        <v>56591.87</v>
      </c>
    </row>
    <row r="3743" spans="1:6">
      <c r="A3743" s="13" t="s">
        <v>2647</v>
      </c>
      <c r="B3743" s="14">
        <v>7.29</v>
      </c>
      <c r="C3743" s="11">
        <v>47243</v>
      </c>
      <c r="D3743" s="12">
        <v>339805.57</v>
      </c>
      <c r="E3743" s="12">
        <v>339798.6</v>
      </c>
      <c r="F3743" s="12">
        <v>345441.59</v>
      </c>
    </row>
    <row r="3744" spans="1:6">
      <c r="A3744" s="13" t="s">
        <v>2648</v>
      </c>
      <c r="B3744" s="14">
        <v>4.5</v>
      </c>
      <c r="C3744" s="11">
        <v>18038</v>
      </c>
      <c r="D3744" s="12">
        <v>320000</v>
      </c>
      <c r="E3744" s="12">
        <v>288354.37</v>
      </c>
      <c r="F3744" s="12">
        <v>296497.98</v>
      </c>
    </row>
    <row r="3745" spans="1:6">
      <c r="A3745" s="13" t="s">
        <v>2649</v>
      </c>
      <c r="B3745" s="14">
        <v>5.44</v>
      </c>
      <c r="C3745" s="11">
        <v>19900</v>
      </c>
      <c r="D3745" s="12">
        <v>225000</v>
      </c>
      <c r="E3745" s="12">
        <v>216310.35</v>
      </c>
      <c r="F3745" s="12">
        <v>217589.19</v>
      </c>
    </row>
    <row r="3746" spans="1:6">
      <c r="A3746" s="13" t="s">
        <v>2650</v>
      </c>
      <c r="B3746" s="14">
        <v>5.9</v>
      </c>
      <c r="C3746" s="11">
        <v>17982</v>
      </c>
      <c r="D3746" s="12">
        <v>110000</v>
      </c>
      <c r="E3746" s="12">
        <v>109468.5</v>
      </c>
      <c r="F3746" s="12">
        <v>110318.35</v>
      </c>
    </row>
    <row r="3747" spans="1:6">
      <c r="A3747" s="13" t="s">
        <v>1564</v>
      </c>
      <c r="B3747" s="14">
        <v>3.7</v>
      </c>
      <c r="C3747" s="11">
        <v>17852</v>
      </c>
      <c r="D3747" s="12">
        <v>125000</v>
      </c>
      <c r="E3747" s="12">
        <v>119472.66</v>
      </c>
      <c r="F3747" s="12">
        <v>121570.6</v>
      </c>
    </row>
    <row r="3748" spans="1:6">
      <c r="A3748" s="13" t="s">
        <v>2651</v>
      </c>
      <c r="B3748" s="14">
        <v>3.58</v>
      </c>
      <c r="C3748" s="11">
        <v>17578</v>
      </c>
      <c r="D3748" s="12">
        <v>140000</v>
      </c>
      <c r="E3748" s="12">
        <v>135887.5</v>
      </c>
      <c r="F3748" s="12">
        <v>137171.31</v>
      </c>
    </row>
    <row r="3749" spans="1:6">
      <c r="A3749" s="13"/>
      <c r="B3749" s="14"/>
      <c r="C3749" s="11"/>
      <c r="D3749" s="12"/>
      <c r="E3749" s="12"/>
      <c r="F3749" s="12"/>
    </row>
    <row r="3750" spans="1:6">
      <c r="A3750" s="17" t="s">
        <v>112</v>
      </c>
    </row>
    <row r="3751" spans="1:6">
      <c r="A3751" s="13" t="s">
        <v>551</v>
      </c>
      <c r="B3751" s="14">
        <v>5.6</v>
      </c>
      <c r="C3751" s="11">
        <v>12568</v>
      </c>
      <c r="D3751" s="12">
        <v>125000</v>
      </c>
      <c r="E3751" s="12">
        <v>124683.65</v>
      </c>
      <c r="F3751" s="12">
        <v>125061.82</v>
      </c>
    </row>
    <row r="3752" spans="1:6">
      <c r="A3752" s="13" t="s">
        <v>2652</v>
      </c>
      <c r="B3752" s="14">
        <v>6.5</v>
      </c>
      <c r="C3752" s="11">
        <v>24607</v>
      </c>
      <c r="D3752" s="12">
        <v>225000</v>
      </c>
      <c r="E3752" s="12">
        <v>215875.69</v>
      </c>
      <c r="F3752" s="12">
        <v>225956.48000000001</v>
      </c>
    </row>
    <row r="3753" spans="1:6">
      <c r="A3753" s="13" t="s">
        <v>2653</v>
      </c>
      <c r="B3753" s="14">
        <v>8.52</v>
      </c>
      <c r="C3753" s="11">
        <v>19586</v>
      </c>
      <c r="D3753" s="12">
        <v>525000</v>
      </c>
      <c r="E3753" s="12">
        <v>517532.54</v>
      </c>
      <c r="F3753" s="12">
        <v>524595.32999999996</v>
      </c>
    </row>
    <row r="3754" spans="1:6">
      <c r="A3754" s="13" t="s">
        <v>2654</v>
      </c>
      <c r="B3754" s="14">
        <v>4.75</v>
      </c>
      <c r="C3754" s="11">
        <v>46547</v>
      </c>
      <c r="D3754" s="12">
        <v>35000</v>
      </c>
      <c r="E3754" s="12">
        <v>33137.65</v>
      </c>
      <c r="F3754" s="12">
        <v>34134.74</v>
      </c>
    </row>
    <row r="3755" spans="1:6">
      <c r="A3755" s="13" t="s">
        <v>2655</v>
      </c>
      <c r="B3755" s="14">
        <v>2.2000000000000002</v>
      </c>
      <c r="C3755" s="11">
        <v>47059</v>
      </c>
      <c r="D3755" s="12">
        <v>110000</v>
      </c>
      <c r="E3755" s="12">
        <v>93264.6</v>
      </c>
      <c r="F3755" s="12">
        <v>95252.13</v>
      </c>
    </row>
    <row r="3756" spans="1:6">
      <c r="A3756" s="13" t="s">
        <v>2656</v>
      </c>
      <c r="B3756" s="14">
        <v>5.75</v>
      </c>
      <c r="C3756" s="11">
        <v>45981</v>
      </c>
      <c r="D3756" s="12">
        <v>515000</v>
      </c>
      <c r="E3756" s="12">
        <v>489224.97</v>
      </c>
      <c r="F3756" s="12">
        <v>511749.56</v>
      </c>
    </row>
    <row r="3757" spans="1:6">
      <c r="A3757" s="13" t="s">
        <v>2657</v>
      </c>
      <c r="B3757" s="14">
        <v>5.75</v>
      </c>
      <c r="C3757" s="11">
        <v>19784</v>
      </c>
      <c r="D3757" s="12">
        <v>175000</v>
      </c>
      <c r="E3757" s="12">
        <v>174014.4</v>
      </c>
      <c r="F3757" s="12">
        <v>171159.67</v>
      </c>
    </row>
    <row r="3758" spans="1:6">
      <c r="A3758" s="13" t="s">
        <v>2658</v>
      </c>
      <c r="B3758" s="14">
        <v>6.75</v>
      </c>
      <c r="C3758" s="11">
        <v>19770</v>
      </c>
      <c r="D3758" s="12">
        <v>140000</v>
      </c>
      <c r="E3758" s="12">
        <v>156605.4</v>
      </c>
      <c r="F3758" s="12">
        <v>154142.39999999999</v>
      </c>
    </row>
    <row r="3759" spans="1:6">
      <c r="A3759" s="13" t="s">
        <v>2659</v>
      </c>
      <c r="B3759" s="14">
        <v>3.65</v>
      </c>
      <c r="C3759" s="11">
        <v>18780</v>
      </c>
      <c r="D3759" s="12">
        <v>165000</v>
      </c>
      <c r="E3759" s="12">
        <v>122294.89</v>
      </c>
      <c r="F3759" s="12">
        <v>116545.07</v>
      </c>
    </row>
    <row r="3760" spans="1:6">
      <c r="A3760" s="13" t="s">
        <v>2660</v>
      </c>
      <c r="B3760" s="14">
        <v>6.25</v>
      </c>
      <c r="C3760" s="11">
        <v>19815</v>
      </c>
      <c r="D3760" s="12">
        <v>220000</v>
      </c>
      <c r="E3760" s="12">
        <v>220918.6</v>
      </c>
      <c r="F3760" s="12">
        <v>220142.14</v>
      </c>
    </row>
    <row r="3761" spans="1:6">
      <c r="A3761" s="13" t="s">
        <v>2661</v>
      </c>
      <c r="B3761" s="14">
        <v>2.2599999999999998</v>
      </c>
      <c r="C3761" s="11">
        <v>46837</v>
      </c>
      <c r="D3761" s="12">
        <v>275000</v>
      </c>
      <c r="E3761" s="12">
        <v>235337.27</v>
      </c>
      <c r="F3761" s="12">
        <v>246391.4</v>
      </c>
    </row>
    <row r="3762" spans="1:6">
      <c r="A3762" s="13" t="s">
        <v>2662</v>
      </c>
      <c r="B3762" s="14">
        <v>4.3899999999999997</v>
      </c>
      <c r="C3762" s="11">
        <v>13742</v>
      </c>
      <c r="D3762" s="12">
        <v>210000</v>
      </c>
      <c r="E3762" s="12">
        <v>167719.94</v>
      </c>
      <c r="F3762" s="12">
        <v>177202.36</v>
      </c>
    </row>
    <row r="3763" spans="1:6">
      <c r="A3763" s="13" t="s">
        <v>2663</v>
      </c>
      <c r="B3763" s="14">
        <v>6</v>
      </c>
      <c r="C3763" s="11">
        <v>12470</v>
      </c>
      <c r="D3763" s="12">
        <v>145000</v>
      </c>
      <c r="E3763" s="12">
        <v>145126.85</v>
      </c>
      <c r="F3763" s="12">
        <v>146688.35</v>
      </c>
    </row>
    <row r="3764" spans="1:6">
      <c r="A3764" s="13" t="s">
        <v>2664</v>
      </c>
      <c r="B3764" s="14">
        <v>3.85</v>
      </c>
      <c r="C3764" s="11">
        <v>13582</v>
      </c>
      <c r="D3764" s="12">
        <v>275000</v>
      </c>
      <c r="E3764" s="12">
        <v>234753.04</v>
      </c>
      <c r="F3764" s="12">
        <v>241001.11</v>
      </c>
    </row>
    <row r="3765" spans="1:6">
      <c r="A3765" s="13" t="s">
        <v>2665</v>
      </c>
      <c r="B3765" s="14">
        <v>5.83</v>
      </c>
      <c r="C3765" s="11">
        <v>11374</v>
      </c>
      <c r="D3765" s="12">
        <v>100000</v>
      </c>
      <c r="E3765" s="12">
        <v>100426.6</v>
      </c>
      <c r="F3765" s="12">
        <v>101409.78</v>
      </c>
    </row>
    <row r="3766" spans="1:6">
      <c r="A3766" s="13" t="s">
        <v>730</v>
      </c>
      <c r="B3766" s="14">
        <v>6.34</v>
      </c>
      <c r="C3766" s="11">
        <v>11172</v>
      </c>
      <c r="D3766" s="12">
        <v>60000</v>
      </c>
      <c r="E3766" s="12">
        <v>60000</v>
      </c>
      <c r="F3766" s="12">
        <v>62551.65</v>
      </c>
    </row>
    <row r="3767" spans="1:6">
      <c r="A3767" s="13" t="s">
        <v>2666</v>
      </c>
      <c r="B3767" s="14">
        <v>7.08</v>
      </c>
      <c r="C3767" s="11">
        <v>19573</v>
      </c>
      <c r="D3767" s="12">
        <v>125000</v>
      </c>
      <c r="E3767" s="12">
        <v>125460.88</v>
      </c>
      <c r="F3767" s="12">
        <v>132919.60999999999</v>
      </c>
    </row>
    <row r="3768" spans="1:6">
      <c r="A3768" s="13" t="s">
        <v>2667</v>
      </c>
      <c r="B3768" s="14">
        <v>5.55</v>
      </c>
      <c r="C3768" s="11">
        <v>19770</v>
      </c>
      <c r="D3768" s="12">
        <v>70000</v>
      </c>
      <c r="E3768" s="12">
        <v>70371.7</v>
      </c>
      <c r="F3768" s="12">
        <v>67843.55</v>
      </c>
    </row>
    <row r="3769" spans="1:6">
      <c r="A3769" s="13" t="s">
        <v>2668</v>
      </c>
      <c r="B3769" s="14">
        <v>5.71</v>
      </c>
      <c r="C3769" s="11">
        <v>14732</v>
      </c>
      <c r="D3769" s="12">
        <v>335000</v>
      </c>
      <c r="E3769" s="12">
        <v>312276.96000000002</v>
      </c>
      <c r="F3769" s="12">
        <v>308858.18</v>
      </c>
    </row>
    <row r="3770" spans="1:6">
      <c r="A3770" s="13" t="s">
        <v>2669</v>
      </c>
      <c r="B3770" s="14">
        <v>5.81</v>
      </c>
      <c r="C3770" s="11">
        <v>18384</v>
      </c>
      <c r="D3770" s="12">
        <v>130000</v>
      </c>
      <c r="E3770" s="12">
        <v>130398.15</v>
      </c>
      <c r="F3770" s="12">
        <v>117156</v>
      </c>
    </row>
    <row r="3771" spans="1:6">
      <c r="A3771" s="13" t="s">
        <v>2670</v>
      </c>
      <c r="B3771" s="14">
        <v>4.2</v>
      </c>
      <c r="C3771" s="11">
        <v>45959</v>
      </c>
      <c r="D3771" s="12">
        <v>85000</v>
      </c>
      <c r="E3771" s="12">
        <v>79868.600000000006</v>
      </c>
      <c r="F3771" s="12">
        <v>83242.600000000006</v>
      </c>
    </row>
    <row r="3772" spans="1:6">
      <c r="A3772" s="13" t="s">
        <v>2671</v>
      </c>
      <c r="B3772" s="14">
        <v>6.31</v>
      </c>
      <c r="C3772" s="11">
        <v>47277</v>
      </c>
      <c r="D3772" s="12">
        <v>45000</v>
      </c>
      <c r="E3772" s="12">
        <v>45005.2</v>
      </c>
      <c r="F3772" s="12">
        <v>46043.26</v>
      </c>
    </row>
    <row r="3773" spans="1:6">
      <c r="A3773" s="13" t="s">
        <v>1244</v>
      </c>
      <c r="B3773" s="14">
        <v>4.93</v>
      </c>
      <c r="C3773" s="11">
        <v>46883</v>
      </c>
      <c r="D3773" s="12">
        <v>110000</v>
      </c>
      <c r="E3773" s="12">
        <v>105626.07</v>
      </c>
      <c r="F3773" s="12">
        <v>108440.66</v>
      </c>
    </row>
    <row r="3774" spans="1:6">
      <c r="A3774" s="13" t="s">
        <v>2672</v>
      </c>
      <c r="B3774" s="14">
        <v>6.2</v>
      </c>
      <c r="C3774" s="11">
        <v>19798</v>
      </c>
      <c r="D3774" s="12">
        <v>135000</v>
      </c>
      <c r="E3774" s="12">
        <v>148220.01</v>
      </c>
      <c r="F3774" s="12">
        <v>144536.60999999999</v>
      </c>
    </row>
    <row r="3775" spans="1:6">
      <c r="A3775" s="13" t="s">
        <v>2673</v>
      </c>
      <c r="B3775" s="14">
        <v>2.9</v>
      </c>
      <c r="C3775" s="11">
        <v>46402</v>
      </c>
      <c r="D3775" s="12">
        <v>70000</v>
      </c>
      <c r="E3775" s="12">
        <v>63412.3</v>
      </c>
      <c r="F3775" s="12">
        <v>64603.67</v>
      </c>
    </row>
    <row r="3776" spans="1:6">
      <c r="A3776" s="13" t="s">
        <v>2674</v>
      </c>
      <c r="B3776" s="14">
        <v>3.38</v>
      </c>
      <c r="C3776" s="11">
        <v>46798</v>
      </c>
      <c r="D3776" s="12">
        <v>70000</v>
      </c>
      <c r="E3776" s="12">
        <v>62059.9</v>
      </c>
      <c r="F3776" s="12">
        <v>62569.89</v>
      </c>
    </row>
    <row r="3777" spans="1:6">
      <c r="A3777" s="13" t="s">
        <v>2675</v>
      </c>
      <c r="B3777" s="14">
        <v>6.17</v>
      </c>
      <c r="C3777" s="11">
        <v>46583</v>
      </c>
      <c r="D3777" s="12">
        <v>230000</v>
      </c>
      <c r="E3777" s="12">
        <v>231921.27</v>
      </c>
      <c r="F3777" s="12">
        <v>233430.62</v>
      </c>
    </row>
    <row r="3778" spans="1:6">
      <c r="A3778" s="13" t="s">
        <v>2676</v>
      </c>
      <c r="B3778" s="14">
        <v>6.35</v>
      </c>
      <c r="C3778" s="11">
        <v>47072</v>
      </c>
      <c r="D3778" s="12">
        <v>95000</v>
      </c>
      <c r="E3778" s="12">
        <v>94648.69</v>
      </c>
      <c r="F3778" s="12">
        <v>97610.66</v>
      </c>
    </row>
    <row r="3779" spans="1:6">
      <c r="A3779" s="13" t="s">
        <v>2677</v>
      </c>
      <c r="B3779" s="14">
        <v>4.63</v>
      </c>
      <c r="C3779" s="11">
        <v>47467</v>
      </c>
      <c r="D3779" s="12">
        <v>325000</v>
      </c>
      <c r="E3779" s="12">
        <v>300570.03999999998</v>
      </c>
      <c r="F3779" s="12">
        <v>307393.19</v>
      </c>
    </row>
    <row r="3780" spans="1:6">
      <c r="A3780" s="13" t="s">
        <v>740</v>
      </c>
      <c r="B3780" s="14">
        <v>4.25</v>
      </c>
      <c r="C3780" s="11">
        <v>46736</v>
      </c>
      <c r="D3780" s="12">
        <v>240000</v>
      </c>
      <c r="E3780" s="12">
        <v>230724</v>
      </c>
      <c r="F3780" s="12">
        <v>229148.75</v>
      </c>
    </row>
    <row r="3781" spans="1:6">
      <c r="A3781" s="13" t="s">
        <v>2678</v>
      </c>
      <c r="B3781" s="14">
        <v>6.38</v>
      </c>
      <c r="C3781" s="11">
        <v>13080</v>
      </c>
      <c r="D3781" s="12">
        <v>160000</v>
      </c>
      <c r="E3781" s="12">
        <v>157931.10999999999</v>
      </c>
      <c r="F3781" s="12">
        <v>155999.93</v>
      </c>
    </row>
    <row r="3782" spans="1:6">
      <c r="A3782" s="13" t="s">
        <v>2679</v>
      </c>
      <c r="B3782" s="14">
        <v>4.5</v>
      </c>
      <c r="C3782" s="11">
        <v>47392</v>
      </c>
      <c r="D3782" s="12">
        <v>435000</v>
      </c>
      <c r="E3782" s="12">
        <v>400952.98</v>
      </c>
      <c r="F3782" s="12">
        <v>414399.36</v>
      </c>
    </row>
    <row r="3783" spans="1:6">
      <c r="A3783" s="13" t="s">
        <v>2680</v>
      </c>
      <c r="B3783" s="14">
        <v>5.95</v>
      </c>
      <c r="C3783" s="11">
        <v>12235</v>
      </c>
      <c r="D3783" s="12">
        <v>135000</v>
      </c>
      <c r="E3783" s="12">
        <v>135144.59</v>
      </c>
      <c r="F3783" s="12">
        <v>136882.44</v>
      </c>
    </row>
    <row r="3784" spans="1:6">
      <c r="A3784" s="13" t="s">
        <v>2681</v>
      </c>
      <c r="B3784" s="14">
        <v>2.97</v>
      </c>
      <c r="C3784" s="11">
        <v>45927</v>
      </c>
      <c r="D3784" s="12">
        <v>220000</v>
      </c>
      <c r="E3784" s="12">
        <v>211194.65</v>
      </c>
      <c r="F3784" s="12">
        <v>217574.33</v>
      </c>
    </row>
    <row r="3785" spans="1:6">
      <c r="A3785" s="13" t="s">
        <v>2682</v>
      </c>
      <c r="B3785" s="14">
        <v>6.13</v>
      </c>
      <c r="C3785" s="11">
        <v>46821</v>
      </c>
      <c r="D3785" s="12">
        <v>125000</v>
      </c>
      <c r="E3785" s="12">
        <v>125447.67999999999</v>
      </c>
      <c r="F3785" s="12">
        <v>127700.13</v>
      </c>
    </row>
    <row r="3786" spans="1:6">
      <c r="A3786" s="13" t="s">
        <v>2683</v>
      </c>
      <c r="B3786" s="14">
        <v>3.67</v>
      </c>
      <c r="C3786" s="11">
        <v>46958</v>
      </c>
      <c r="D3786" s="12">
        <v>195000</v>
      </c>
      <c r="E3786" s="12">
        <v>182896.59</v>
      </c>
      <c r="F3786" s="12">
        <v>185879.83</v>
      </c>
    </row>
    <row r="3787" spans="1:6">
      <c r="A3787" s="13" t="s">
        <v>2684</v>
      </c>
      <c r="B3787" s="14">
        <v>5.83</v>
      </c>
      <c r="C3787" s="11">
        <v>12828</v>
      </c>
      <c r="D3787" s="12">
        <v>265000</v>
      </c>
      <c r="E3787" s="12">
        <v>265000</v>
      </c>
      <c r="F3787" s="12">
        <v>262240.68</v>
      </c>
    </row>
    <row r="3788" spans="1:6">
      <c r="A3788" s="13" t="s">
        <v>2685</v>
      </c>
      <c r="B3788" s="14">
        <v>6.27</v>
      </c>
      <c r="C3788" s="11">
        <v>12375</v>
      </c>
      <c r="D3788" s="12">
        <v>115000</v>
      </c>
      <c r="E3788" s="12">
        <v>122307.49</v>
      </c>
      <c r="F3788" s="12">
        <v>120443.28</v>
      </c>
    </row>
    <row r="3789" spans="1:6">
      <c r="A3789" s="13" t="s">
        <v>745</v>
      </c>
      <c r="B3789" s="14">
        <v>6.5</v>
      </c>
      <c r="C3789" s="11">
        <v>19633</v>
      </c>
      <c r="D3789" s="12">
        <v>100000</v>
      </c>
      <c r="E3789" s="12">
        <v>100682.28</v>
      </c>
      <c r="F3789" s="12">
        <v>106139.31</v>
      </c>
    </row>
    <row r="3790" spans="1:6">
      <c r="A3790" s="13" t="s">
        <v>2686</v>
      </c>
      <c r="B3790" s="14">
        <v>5.4</v>
      </c>
      <c r="C3790" s="11">
        <v>12527</v>
      </c>
      <c r="D3790" s="12">
        <v>40000</v>
      </c>
      <c r="E3790" s="12">
        <v>39898.35</v>
      </c>
      <c r="F3790" s="12">
        <v>39601.910000000003</v>
      </c>
    </row>
    <row r="3791" spans="1:6">
      <c r="A3791" s="13" t="s">
        <v>2687</v>
      </c>
      <c r="B3791" s="14">
        <v>6.25</v>
      </c>
      <c r="C3791" s="11">
        <v>12128</v>
      </c>
      <c r="D3791" s="12">
        <v>165000</v>
      </c>
      <c r="E3791" s="12">
        <v>169000.65</v>
      </c>
      <c r="F3791" s="12">
        <v>172574.15</v>
      </c>
    </row>
    <row r="3792" spans="1:6">
      <c r="A3792" s="13" t="s">
        <v>2688</v>
      </c>
      <c r="B3792" s="14">
        <v>7</v>
      </c>
      <c r="C3792" s="11">
        <v>14046</v>
      </c>
      <c r="D3792" s="12">
        <v>95000</v>
      </c>
      <c r="E3792" s="12">
        <v>107206.33</v>
      </c>
      <c r="F3792" s="12">
        <v>103526.57</v>
      </c>
    </row>
    <row r="3793" spans="1:6">
      <c r="A3793" s="13" t="s">
        <v>2689</v>
      </c>
      <c r="B3793" s="14">
        <v>4.13</v>
      </c>
      <c r="C3793" s="11">
        <v>46827</v>
      </c>
      <c r="D3793" s="12">
        <v>70000</v>
      </c>
      <c r="E3793" s="12">
        <v>66136.91</v>
      </c>
      <c r="F3793" s="12">
        <v>66863.02</v>
      </c>
    </row>
    <row r="3794" spans="1:6">
      <c r="A3794" s="13" t="s">
        <v>751</v>
      </c>
      <c r="B3794" s="14">
        <v>4.7</v>
      </c>
      <c r="C3794" s="11">
        <v>45884</v>
      </c>
      <c r="D3794" s="12">
        <v>125000</v>
      </c>
      <c r="E3794" s="12">
        <v>124148.29</v>
      </c>
      <c r="F3794" s="12">
        <v>123569</v>
      </c>
    </row>
    <row r="3795" spans="1:6">
      <c r="A3795" s="13" t="s">
        <v>2690</v>
      </c>
      <c r="B3795" s="14">
        <v>7.38</v>
      </c>
      <c r="C3795" s="11">
        <v>16725</v>
      </c>
      <c r="D3795" s="12">
        <v>185000</v>
      </c>
      <c r="E3795" s="12">
        <v>214649.05</v>
      </c>
      <c r="F3795" s="12">
        <v>210750.68</v>
      </c>
    </row>
    <row r="3796" spans="1:6">
      <c r="A3796" s="13" t="s">
        <v>2691</v>
      </c>
      <c r="B3796" s="14">
        <v>6.55</v>
      </c>
      <c r="C3796" s="11">
        <v>12389</v>
      </c>
      <c r="D3796" s="12">
        <v>125000</v>
      </c>
      <c r="E3796" s="12">
        <v>124857.5</v>
      </c>
      <c r="F3796" s="12">
        <v>132472.13</v>
      </c>
    </row>
    <row r="3797" spans="1:6">
      <c r="A3797" s="13" t="s">
        <v>2692</v>
      </c>
      <c r="B3797" s="14">
        <v>4.1500000000000004</v>
      </c>
      <c r="C3797" s="11">
        <v>45809</v>
      </c>
      <c r="D3797" s="12">
        <v>205000</v>
      </c>
      <c r="E3797" s="12">
        <v>197048.53</v>
      </c>
      <c r="F3797" s="12">
        <v>201465.45</v>
      </c>
    </row>
    <row r="3798" spans="1:6">
      <c r="A3798" s="13" t="s">
        <v>2693</v>
      </c>
      <c r="B3798" s="14">
        <v>5.5</v>
      </c>
      <c r="C3798" s="11">
        <v>12420</v>
      </c>
      <c r="D3798" s="12">
        <v>70000</v>
      </c>
      <c r="E3798" s="12">
        <v>69444.899999999994</v>
      </c>
      <c r="F3798" s="12">
        <v>68676.11</v>
      </c>
    </row>
    <row r="3799" spans="1:6">
      <c r="A3799" s="13" t="s">
        <v>2694</v>
      </c>
      <c r="B3799" s="14">
        <v>5.0999999999999996</v>
      </c>
      <c r="C3799" s="11">
        <v>16603</v>
      </c>
      <c r="D3799" s="12">
        <v>45000</v>
      </c>
      <c r="E3799" s="12">
        <v>40928.85</v>
      </c>
      <c r="F3799" s="12">
        <v>40882.230000000003</v>
      </c>
    </row>
    <row r="3800" spans="1:6">
      <c r="A3800" s="13" t="s">
        <v>2695</v>
      </c>
      <c r="B3800" s="14">
        <v>5.6</v>
      </c>
      <c r="C3800" s="11">
        <v>15507</v>
      </c>
      <c r="D3800" s="12">
        <v>240000</v>
      </c>
      <c r="E3800" s="12">
        <v>233823.16</v>
      </c>
      <c r="F3800" s="12">
        <v>231354.4</v>
      </c>
    </row>
    <row r="3801" spans="1:6">
      <c r="A3801" s="13" t="s">
        <v>2696</v>
      </c>
      <c r="B3801" s="14">
        <v>5.9</v>
      </c>
      <c r="C3801" s="11">
        <v>11338</v>
      </c>
      <c r="D3801" s="12">
        <v>135000</v>
      </c>
      <c r="E3801" s="12">
        <v>134790.35999999999</v>
      </c>
      <c r="F3801" s="12">
        <v>137866.16</v>
      </c>
    </row>
    <row r="3802" spans="1:6">
      <c r="A3802" s="13" t="s">
        <v>2697</v>
      </c>
      <c r="B3802" s="14">
        <v>5.4</v>
      </c>
      <c r="C3802" s="11">
        <v>12451</v>
      </c>
      <c r="D3802" s="12">
        <v>115000</v>
      </c>
      <c r="E3802" s="12">
        <v>114763.35</v>
      </c>
      <c r="F3802" s="12">
        <v>112564.71</v>
      </c>
    </row>
    <row r="3803" spans="1:6">
      <c r="A3803" s="13" t="s">
        <v>2698</v>
      </c>
      <c r="B3803" s="14">
        <v>5.63</v>
      </c>
      <c r="C3803" s="11">
        <v>11717</v>
      </c>
      <c r="D3803" s="12">
        <v>150000</v>
      </c>
      <c r="E3803" s="12">
        <v>150000</v>
      </c>
      <c r="F3803" s="12">
        <v>148693.79999999999</v>
      </c>
    </row>
    <row r="3804" spans="1:6">
      <c r="A3804" s="13" t="s">
        <v>755</v>
      </c>
      <c r="B3804" s="14">
        <v>5.85</v>
      </c>
      <c r="C3804" s="11">
        <v>45957</v>
      </c>
      <c r="D3804" s="12">
        <v>85000</v>
      </c>
      <c r="E3804" s="12">
        <v>83934.25</v>
      </c>
      <c r="F3804" s="12">
        <v>84925.35</v>
      </c>
    </row>
    <row r="3805" spans="1:6">
      <c r="A3805" s="13" t="s">
        <v>2699</v>
      </c>
      <c r="B3805" s="14">
        <v>3.4</v>
      </c>
      <c r="C3805" s="11">
        <v>18323</v>
      </c>
      <c r="D3805" s="12">
        <v>205000</v>
      </c>
      <c r="E3805" s="12">
        <v>141354.37</v>
      </c>
      <c r="F3805" s="12">
        <v>137125.57</v>
      </c>
    </row>
    <row r="3806" spans="1:6">
      <c r="A3806" s="13" t="s">
        <v>2700</v>
      </c>
      <c r="B3806" s="14">
        <v>4.1500000000000004</v>
      </c>
      <c r="C3806" s="11">
        <v>46583</v>
      </c>
      <c r="D3806" s="12">
        <v>535000</v>
      </c>
      <c r="E3806" s="12">
        <v>513409.84</v>
      </c>
      <c r="F3806" s="12">
        <v>513358.61</v>
      </c>
    </row>
    <row r="3807" spans="1:6">
      <c r="A3807" s="13" t="s">
        <v>2701</v>
      </c>
      <c r="B3807" s="14">
        <v>2.7</v>
      </c>
      <c r="C3807" s="11">
        <v>46244</v>
      </c>
      <c r="D3807" s="12">
        <v>350000</v>
      </c>
      <c r="E3807" s="12">
        <v>312845.05</v>
      </c>
      <c r="F3807" s="12">
        <v>328742.2</v>
      </c>
    </row>
    <row r="3808" spans="1:6">
      <c r="A3808" s="13" t="s">
        <v>2702</v>
      </c>
      <c r="B3808" s="14">
        <v>3.66</v>
      </c>
      <c r="C3808" s="11">
        <v>45543</v>
      </c>
      <c r="D3808" s="12">
        <v>280000</v>
      </c>
      <c r="E3808" s="12">
        <v>270034.61</v>
      </c>
      <c r="F3808" s="12">
        <v>278668.96999999997</v>
      </c>
    </row>
    <row r="3809" spans="1:6">
      <c r="A3809" s="13" t="s">
        <v>2703</v>
      </c>
      <c r="B3809" s="14">
        <v>4</v>
      </c>
      <c r="C3809" s="11">
        <v>11275</v>
      </c>
      <c r="D3809" s="12">
        <v>75000</v>
      </c>
      <c r="E3809" s="12">
        <v>61755</v>
      </c>
      <c r="F3809" s="12">
        <v>66953.53</v>
      </c>
    </row>
    <row r="3810" spans="1:6">
      <c r="A3810" s="13" t="s">
        <v>2704</v>
      </c>
      <c r="B3810" s="14">
        <v>4.38</v>
      </c>
      <c r="C3810" s="11">
        <v>46966</v>
      </c>
      <c r="D3810" s="12">
        <v>215000</v>
      </c>
      <c r="E3810" s="12">
        <v>202544.43</v>
      </c>
      <c r="F3810" s="12">
        <v>207666.16</v>
      </c>
    </row>
    <row r="3811" spans="1:6">
      <c r="A3811" s="13" t="s">
        <v>2705</v>
      </c>
      <c r="B3811" s="14">
        <v>6.05</v>
      </c>
      <c r="C3811" s="11">
        <v>19880</v>
      </c>
      <c r="D3811" s="12">
        <v>95000</v>
      </c>
      <c r="E3811" s="12">
        <v>94961.05</v>
      </c>
      <c r="F3811" s="12">
        <v>95130.28</v>
      </c>
    </row>
    <row r="3812" spans="1:6">
      <c r="A3812" s="13" t="s">
        <v>2706</v>
      </c>
      <c r="B3812" s="14">
        <v>5.25</v>
      </c>
      <c r="C3812" s="11">
        <v>46082</v>
      </c>
      <c r="D3812" s="12">
        <v>70000</v>
      </c>
      <c r="E3812" s="12">
        <v>70020.639999999999</v>
      </c>
      <c r="F3812" s="12">
        <v>69607.39</v>
      </c>
    </row>
    <row r="3813" spans="1:6">
      <c r="A3813" s="13" t="s">
        <v>757</v>
      </c>
      <c r="B3813" s="14">
        <v>5.8</v>
      </c>
      <c r="C3813" s="11">
        <v>47125</v>
      </c>
      <c r="D3813" s="12">
        <v>150000</v>
      </c>
      <c r="E3813" s="12">
        <v>149877</v>
      </c>
      <c r="F3813" s="12">
        <v>151334.98000000001</v>
      </c>
    </row>
    <row r="3814" spans="1:6">
      <c r="A3814" s="13" t="s">
        <v>757</v>
      </c>
      <c r="B3814" s="14">
        <v>6.1</v>
      </c>
      <c r="C3814" s="11">
        <v>12426</v>
      </c>
      <c r="D3814" s="12">
        <v>225000</v>
      </c>
      <c r="E3814" s="12">
        <v>227290.9</v>
      </c>
      <c r="F3814" s="12">
        <v>227433.44</v>
      </c>
    </row>
    <row r="3815" spans="1:6">
      <c r="A3815" s="13" t="s">
        <v>2707</v>
      </c>
      <c r="B3815" s="14">
        <v>6.13</v>
      </c>
      <c r="C3815" s="11">
        <v>45931</v>
      </c>
      <c r="D3815" s="12">
        <v>25000</v>
      </c>
      <c r="E3815" s="12">
        <v>25496.53</v>
      </c>
      <c r="F3815" s="12">
        <v>25130.09</v>
      </c>
    </row>
    <row r="3816" spans="1:6">
      <c r="A3816" s="13" t="s">
        <v>2708</v>
      </c>
      <c r="B3816" s="14">
        <v>6.75</v>
      </c>
      <c r="C3816" s="11">
        <v>13789</v>
      </c>
      <c r="D3816" s="12">
        <v>200000</v>
      </c>
      <c r="E3816" s="12">
        <v>216647.86</v>
      </c>
      <c r="F3816" s="12">
        <v>215765.82</v>
      </c>
    </row>
    <row r="3817" spans="1:6">
      <c r="A3817" s="13" t="s">
        <v>2709</v>
      </c>
      <c r="B3817" s="14">
        <v>3.38</v>
      </c>
      <c r="C3817" s="11">
        <v>47192</v>
      </c>
      <c r="D3817" s="12">
        <v>185000</v>
      </c>
      <c r="E3817" s="12">
        <v>164151.46</v>
      </c>
      <c r="F3817" s="12">
        <v>170052.77</v>
      </c>
    </row>
    <row r="3818" spans="1:6">
      <c r="A3818" s="13" t="s">
        <v>2710</v>
      </c>
      <c r="B3818" s="14">
        <v>6.35</v>
      </c>
      <c r="C3818" s="11">
        <v>16725</v>
      </c>
      <c r="D3818" s="12">
        <v>35000</v>
      </c>
      <c r="E3818" s="12">
        <v>37304.75</v>
      </c>
      <c r="F3818" s="12">
        <v>36767.21</v>
      </c>
    </row>
    <row r="3819" spans="1:6">
      <c r="A3819" s="13" t="s">
        <v>2711</v>
      </c>
      <c r="B3819" s="14">
        <v>5.7</v>
      </c>
      <c r="C3819" s="11">
        <v>12601</v>
      </c>
      <c r="D3819" s="12">
        <v>130000</v>
      </c>
      <c r="E3819" s="12">
        <v>127884.65</v>
      </c>
      <c r="F3819" s="12">
        <v>127759.88</v>
      </c>
    </row>
    <row r="3820" spans="1:6">
      <c r="A3820" s="13" t="s">
        <v>2712</v>
      </c>
      <c r="B3820" s="14">
        <v>5.6</v>
      </c>
      <c r="C3820" s="11">
        <v>46842</v>
      </c>
      <c r="D3820" s="12">
        <v>40000</v>
      </c>
      <c r="E3820" s="12">
        <v>40599.199999999997</v>
      </c>
      <c r="F3820" s="12">
        <v>40265.22</v>
      </c>
    </row>
    <row r="3821" spans="1:6">
      <c r="A3821" s="13" t="s">
        <v>2713</v>
      </c>
      <c r="B3821" s="14">
        <v>5.7</v>
      </c>
      <c r="C3821" s="11">
        <v>19815</v>
      </c>
      <c r="D3821" s="12">
        <v>45000</v>
      </c>
      <c r="E3821" s="12">
        <v>44870.400000000001</v>
      </c>
      <c r="F3821" s="12">
        <v>44033.2</v>
      </c>
    </row>
    <row r="3822" spans="1:6">
      <c r="A3822" s="13" t="s">
        <v>2714</v>
      </c>
      <c r="B3822" s="14">
        <v>5.88</v>
      </c>
      <c r="C3822" s="11">
        <v>46955</v>
      </c>
      <c r="D3822" s="12">
        <v>230000</v>
      </c>
      <c r="E3822" s="12">
        <v>228856.38</v>
      </c>
      <c r="F3822" s="12">
        <v>232309.72</v>
      </c>
    </row>
    <row r="3823" spans="1:6">
      <c r="A3823" s="13" t="s">
        <v>2715</v>
      </c>
      <c r="B3823" s="14">
        <v>4.1500000000000004</v>
      </c>
      <c r="C3823" s="11">
        <v>10981</v>
      </c>
      <c r="D3823" s="12">
        <v>235000</v>
      </c>
      <c r="E3823" s="12">
        <v>213572.12</v>
      </c>
      <c r="F3823" s="12">
        <v>218295.13</v>
      </c>
    </row>
    <row r="3824" spans="1:6">
      <c r="A3824" s="13" t="s">
        <v>1309</v>
      </c>
      <c r="B3824" s="14">
        <v>4.1500000000000004</v>
      </c>
      <c r="C3824" s="11">
        <v>45877</v>
      </c>
      <c r="D3824" s="12">
        <v>545000</v>
      </c>
      <c r="E3824" s="12">
        <v>533347.9</v>
      </c>
      <c r="F3824" s="12">
        <v>534453.56999999995</v>
      </c>
    </row>
    <row r="3825" spans="1:6">
      <c r="A3825" s="13" t="s">
        <v>2716</v>
      </c>
      <c r="B3825" s="14">
        <v>6.88</v>
      </c>
      <c r="C3825" s="11">
        <v>14271</v>
      </c>
      <c r="D3825" s="12">
        <v>40000</v>
      </c>
      <c r="E3825" s="12">
        <v>45920</v>
      </c>
      <c r="F3825" s="12">
        <v>44421.16</v>
      </c>
    </row>
    <row r="3826" spans="1:6">
      <c r="A3826" s="13" t="s">
        <v>2717</v>
      </c>
      <c r="B3826" s="14">
        <v>6.35</v>
      </c>
      <c r="C3826" s="11">
        <v>12470</v>
      </c>
      <c r="D3826" s="12">
        <v>195000</v>
      </c>
      <c r="E3826" s="12">
        <v>196979.3</v>
      </c>
      <c r="F3826" s="12">
        <v>198116.83</v>
      </c>
    </row>
    <row r="3827" spans="1:6">
      <c r="A3827" s="13" t="s">
        <v>2718</v>
      </c>
      <c r="B3827" s="14">
        <v>2.48</v>
      </c>
      <c r="C3827" s="11">
        <v>13409</v>
      </c>
      <c r="D3827" s="12">
        <v>340000</v>
      </c>
      <c r="E3827" s="12">
        <v>257449.92</v>
      </c>
      <c r="F3827" s="12">
        <v>268981.2</v>
      </c>
    </row>
    <row r="3828" spans="1:6">
      <c r="A3828" s="13" t="s">
        <v>2719</v>
      </c>
      <c r="B3828" s="14">
        <v>3.95</v>
      </c>
      <c r="C3828" s="11">
        <v>46188</v>
      </c>
      <c r="D3828" s="12">
        <v>75000</v>
      </c>
      <c r="E3828" s="12">
        <v>71135.179999999993</v>
      </c>
      <c r="F3828" s="12">
        <v>72719.41</v>
      </c>
    </row>
    <row r="3829" spans="1:6">
      <c r="A3829" s="13" t="s">
        <v>2720</v>
      </c>
      <c r="B3829" s="14">
        <v>5.75</v>
      </c>
      <c r="C3829" s="11">
        <v>46767</v>
      </c>
      <c r="D3829" s="12">
        <v>365000</v>
      </c>
      <c r="E3829" s="12">
        <v>349941.71</v>
      </c>
      <c r="F3829" s="12">
        <v>362151.03</v>
      </c>
    </row>
    <row r="3830" spans="1:6">
      <c r="A3830" s="13" t="s">
        <v>166</v>
      </c>
      <c r="B3830" s="14">
        <v>6.13</v>
      </c>
      <c r="C3830" s="11">
        <v>11324</v>
      </c>
      <c r="D3830" s="12">
        <v>80000</v>
      </c>
      <c r="E3830" s="12">
        <v>82086.399999999994</v>
      </c>
      <c r="F3830" s="12">
        <v>81882.399999999994</v>
      </c>
    </row>
    <row r="3831" spans="1:6">
      <c r="A3831" s="13" t="s">
        <v>2721</v>
      </c>
      <c r="B3831" s="14">
        <v>6.2</v>
      </c>
      <c r="C3831" s="11">
        <v>19694</v>
      </c>
      <c r="D3831" s="12">
        <v>130000</v>
      </c>
      <c r="E3831" s="12">
        <v>131790.92000000001</v>
      </c>
      <c r="F3831" s="12">
        <v>133298.79999999999</v>
      </c>
    </row>
    <row r="3832" spans="1:6">
      <c r="A3832" s="13" t="s">
        <v>2722</v>
      </c>
      <c r="B3832" s="14">
        <v>6.63</v>
      </c>
      <c r="C3832" s="11">
        <v>19603</v>
      </c>
      <c r="D3832" s="12">
        <v>75000</v>
      </c>
      <c r="E3832" s="12">
        <v>74630.25</v>
      </c>
      <c r="F3832" s="12">
        <v>80035.210000000006</v>
      </c>
    </row>
    <row r="3833" spans="1:6">
      <c r="A3833" s="13" t="s">
        <v>2723</v>
      </c>
      <c r="B3833" s="14">
        <v>7.15</v>
      </c>
      <c r="C3833" s="11">
        <v>18643</v>
      </c>
      <c r="D3833" s="12">
        <v>45000</v>
      </c>
      <c r="E3833" s="12">
        <v>46545.3</v>
      </c>
      <c r="F3833" s="12">
        <v>49421.05</v>
      </c>
    </row>
    <row r="3834" spans="1:6">
      <c r="A3834" s="13" t="s">
        <v>2724</v>
      </c>
      <c r="B3834" s="14">
        <v>5.38</v>
      </c>
      <c r="C3834" s="11">
        <v>14807</v>
      </c>
      <c r="D3834" s="12">
        <v>90000</v>
      </c>
      <c r="E3834" s="12">
        <v>85364.67</v>
      </c>
      <c r="F3834" s="12">
        <v>85581.41</v>
      </c>
    </row>
    <row r="3835" spans="1:6">
      <c r="A3835" s="13" t="s">
        <v>2725</v>
      </c>
      <c r="B3835" s="14">
        <v>6.5</v>
      </c>
      <c r="C3835" s="11">
        <v>13985</v>
      </c>
      <c r="D3835" s="12">
        <v>155000</v>
      </c>
      <c r="E3835" s="12">
        <v>166878.21</v>
      </c>
      <c r="F3835" s="12">
        <v>166073.95000000001</v>
      </c>
    </row>
    <row r="3836" spans="1:6">
      <c r="A3836" s="13" t="s">
        <v>2726</v>
      </c>
      <c r="B3836" s="14">
        <v>6.9</v>
      </c>
      <c r="C3836" s="11">
        <v>19307</v>
      </c>
      <c r="D3836" s="12">
        <v>110000</v>
      </c>
      <c r="E3836" s="12">
        <v>122801.57</v>
      </c>
      <c r="F3836" s="12">
        <v>123123.32</v>
      </c>
    </row>
    <row r="3837" spans="1:6">
      <c r="A3837" s="13" t="s">
        <v>2727</v>
      </c>
      <c r="B3837" s="14">
        <v>5.95</v>
      </c>
      <c r="C3837" s="11">
        <v>19890</v>
      </c>
      <c r="D3837" s="12">
        <v>190000</v>
      </c>
      <c r="E3837" s="12">
        <v>188535.1</v>
      </c>
      <c r="F3837" s="12">
        <v>191518.51</v>
      </c>
    </row>
    <row r="3838" spans="1:6">
      <c r="A3838" s="13" t="s">
        <v>2728</v>
      </c>
      <c r="B3838" s="14">
        <v>4.95</v>
      </c>
      <c r="C3838" s="11">
        <v>45816</v>
      </c>
      <c r="D3838" s="12">
        <v>160000</v>
      </c>
      <c r="E3838" s="12">
        <v>158585.79</v>
      </c>
      <c r="F3838" s="12">
        <v>158588.49</v>
      </c>
    </row>
    <row r="3839" spans="1:6">
      <c r="A3839" s="13" t="s">
        <v>2729</v>
      </c>
      <c r="B3839" s="14">
        <v>5.8</v>
      </c>
      <c r="C3839" s="11">
        <v>12554</v>
      </c>
      <c r="D3839" s="12">
        <v>105000</v>
      </c>
      <c r="E3839" s="12">
        <v>104869.8</v>
      </c>
      <c r="F3839" s="12">
        <v>104332.8</v>
      </c>
    </row>
    <row r="3840" spans="1:6">
      <c r="A3840" s="13" t="s">
        <v>2730</v>
      </c>
      <c r="B3840" s="14">
        <v>4.38</v>
      </c>
      <c r="C3840" s="11">
        <v>15295</v>
      </c>
      <c r="D3840" s="12">
        <v>155000</v>
      </c>
      <c r="E3840" s="12">
        <v>122852.48</v>
      </c>
      <c r="F3840" s="12">
        <v>130366.43</v>
      </c>
    </row>
    <row r="3841" spans="1:6">
      <c r="A3841" s="13" t="s">
        <v>2731</v>
      </c>
      <c r="B3841" s="14">
        <v>5.13</v>
      </c>
      <c r="C3841" s="11">
        <v>46508</v>
      </c>
      <c r="D3841" s="12">
        <v>675000</v>
      </c>
      <c r="E3841" s="12">
        <v>631300.98</v>
      </c>
      <c r="F3841" s="12">
        <v>648098.55000000005</v>
      </c>
    </row>
    <row r="3842" spans="1:6">
      <c r="A3842" s="13" t="s">
        <v>2732</v>
      </c>
      <c r="B3842" s="14">
        <v>3.95</v>
      </c>
      <c r="C3842" s="11">
        <v>11154</v>
      </c>
      <c r="D3842" s="12">
        <v>175000</v>
      </c>
      <c r="E3842" s="12">
        <v>157144.07</v>
      </c>
      <c r="F3842" s="12">
        <v>160008.22</v>
      </c>
    </row>
    <row r="3843" spans="1:6">
      <c r="A3843" s="13" t="s">
        <v>2733</v>
      </c>
      <c r="B3843" s="14">
        <v>5.88</v>
      </c>
      <c r="C3843" s="11">
        <v>46798</v>
      </c>
      <c r="D3843" s="12">
        <v>170000</v>
      </c>
      <c r="E3843" s="12">
        <v>168300</v>
      </c>
      <c r="F3843" s="12">
        <v>168026.08</v>
      </c>
    </row>
    <row r="3844" spans="1:6">
      <c r="A3844" s="13" t="s">
        <v>2734</v>
      </c>
      <c r="B3844" s="14">
        <v>5.27</v>
      </c>
      <c r="C3844" s="11">
        <v>12462</v>
      </c>
      <c r="D3844" s="12">
        <v>75000</v>
      </c>
      <c r="E3844" s="12">
        <v>75163.88</v>
      </c>
      <c r="F3844" s="12">
        <v>73903.25</v>
      </c>
    </row>
    <row r="3845" spans="1:6">
      <c r="A3845" s="13" t="s">
        <v>2734</v>
      </c>
      <c r="B3845" s="14">
        <v>5.62</v>
      </c>
      <c r="C3845" s="11">
        <v>19767</v>
      </c>
      <c r="D3845" s="12">
        <v>150000</v>
      </c>
      <c r="E3845" s="12">
        <v>150983.75</v>
      </c>
      <c r="F3845" s="12">
        <v>148122.92000000001</v>
      </c>
    </row>
    <row r="3846" spans="1:6">
      <c r="A3846" s="13" t="s">
        <v>2735</v>
      </c>
      <c r="B3846" s="14">
        <v>4.88</v>
      </c>
      <c r="C3846" s="11">
        <v>46218</v>
      </c>
      <c r="D3846" s="12">
        <v>201000</v>
      </c>
      <c r="E3846" s="12">
        <v>195146.84</v>
      </c>
      <c r="F3846" s="12">
        <v>197359.57</v>
      </c>
    </row>
    <row r="3847" spans="1:6">
      <c r="A3847" s="13" t="s">
        <v>2735</v>
      </c>
      <c r="B3847" s="14">
        <v>5.63</v>
      </c>
      <c r="C3847" s="11">
        <v>46583</v>
      </c>
      <c r="D3847" s="12">
        <v>65000</v>
      </c>
      <c r="E3847" s="12">
        <v>64187.5</v>
      </c>
      <c r="F3847" s="12">
        <v>63948.63</v>
      </c>
    </row>
    <row r="3848" spans="1:6">
      <c r="A3848" s="13" t="s">
        <v>2736</v>
      </c>
      <c r="B3848" s="14">
        <v>5.65</v>
      </c>
      <c r="C3848" s="11">
        <v>12434</v>
      </c>
      <c r="D3848" s="12">
        <v>70000</v>
      </c>
      <c r="E3848" s="12">
        <v>69462.600000000006</v>
      </c>
      <c r="F3848" s="12">
        <v>68369.58</v>
      </c>
    </row>
    <row r="3849" spans="1:6">
      <c r="A3849" s="13" t="s">
        <v>2737</v>
      </c>
      <c r="B3849" s="14">
        <v>5.38</v>
      </c>
      <c r="C3849" s="11">
        <v>13158</v>
      </c>
      <c r="D3849" s="12">
        <v>200000</v>
      </c>
      <c r="E3849" s="12">
        <v>199854</v>
      </c>
      <c r="F3849" s="12">
        <v>194892.64</v>
      </c>
    </row>
    <row r="3850" spans="1:6">
      <c r="A3850" s="13" t="s">
        <v>2738</v>
      </c>
      <c r="B3850" s="14">
        <v>6.3</v>
      </c>
      <c r="C3850" s="11">
        <v>47239</v>
      </c>
      <c r="D3850" s="12">
        <v>130000</v>
      </c>
      <c r="E3850" s="12">
        <v>130380.75</v>
      </c>
      <c r="F3850" s="12">
        <v>131827.82999999999</v>
      </c>
    </row>
    <row r="3851" spans="1:6">
      <c r="A3851" s="13" t="s">
        <v>2739</v>
      </c>
      <c r="B3851" s="14">
        <v>4.93</v>
      </c>
      <c r="C3851" s="11">
        <v>13650</v>
      </c>
      <c r="D3851" s="12">
        <v>145000</v>
      </c>
      <c r="E3851" s="12">
        <v>132467.85</v>
      </c>
      <c r="F3851" s="12">
        <v>136374.45000000001</v>
      </c>
    </row>
    <row r="3852" spans="1:6">
      <c r="A3852" s="13" t="s">
        <v>2740</v>
      </c>
      <c r="B3852" s="14">
        <v>5.65</v>
      </c>
      <c r="C3852" s="11">
        <v>12524</v>
      </c>
      <c r="D3852" s="12">
        <v>90000</v>
      </c>
      <c r="E3852" s="12">
        <v>89810.1</v>
      </c>
      <c r="F3852" s="12">
        <v>90071.1</v>
      </c>
    </row>
    <row r="3853" spans="1:6">
      <c r="A3853" s="13" t="s">
        <v>2741</v>
      </c>
      <c r="B3853" s="14">
        <v>5.68</v>
      </c>
      <c r="C3853" s="11">
        <v>12434</v>
      </c>
      <c r="D3853" s="12">
        <v>190000</v>
      </c>
      <c r="E3853" s="12">
        <v>190285.95</v>
      </c>
      <c r="F3853" s="12">
        <v>186941.97</v>
      </c>
    </row>
    <row r="3854" spans="1:6">
      <c r="A3854" s="13" t="s">
        <v>632</v>
      </c>
      <c r="B3854" s="14">
        <v>5.93</v>
      </c>
      <c r="C3854" s="11">
        <v>11185</v>
      </c>
      <c r="D3854" s="12">
        <v>115000</v>
      </c>
      <c r="E3854" s="12">
        <v>114997.7</v>
      </c>
      <c r="F3854" s="12">
        <v>117467.36</v>
      </c>
    </row>
    <row r="3855" spans="1:6">
      <c r="A3855" s="13" t="s">
        <v>2742</v>
      </c>
      <c r="B3855" s="14">
        <v>5.2</v>
      </c>
      <c r="C3855" s="11">
        <v>47130</v>
      </c>
      <c r="D3855" s="12">
        <v>50000</v>
      </c>
      <c r="E3855" s="12">
        <v>50031.93</v>
      </c>
      <c r="F3855" s="12">
        <v>49765.84</v>
      </c>
    </row>
    <row r="3856" spans="1:6">
      <c r="A3856" s="13" t="s">
        <v>2743</v>
      </c>
      <c r="B3856" s="14">
        <v>6.38</v>
      </c>
      <c r="C3856" s="11">
        <v>47209</v>
      </c>
      <c r="D3856" s="12">
        <v>385000</v>
      </c>
      <c r="E3856" s="12">
        <v>387712.5</v>
      </c>
      <c r="F3856" s="12">
        <v>388891.2</v>
      </c>
    </row>
    <row r="3857" spans="1:6">
      <c r="A3857" s="13" t="s">
        <v>917</v>
      </c>
      <c r="B3857" s="14">
        <v>3.13</v>
      </c>
      <c r="C3857" s="11">
        <v>46157</v>
      </c>
      <c r="D3857" s="12">
        <v>255000</v>
      </c>
      <c r="E3857" s="12">
        <v>237536.93</v>
      </c>
      <c r="F3857" s="12">
        <v>243678.64</v>
      </c>
    </row>
    <row r="3858" spans="1:6">
      <c r="A3858" s="13" t="s">
        <v>2744</v>
      </c>
      <c r="B3858" s="14">
        <v>7.13</v>
      </c>
      <c r="C3858" s="11">
        <v>14458</v>
      </c>
      <c r="D3858" s="12">
        <v>225000</v>
      </c>
      <c r="E3858" s="12">
        <v>254792.25</v>
      </c>
      <c r="F3858" s="12">
        <v>253383.13</v>
      </c>
    </row>
    <row r="3859" spans="1:6">
      <c r="A3859" s="13" t="s">
        <v>2745</v>
      </c>
      <c r="B3859" s="14">
        <v>5.63</v>
      </c>
      <c r="C3859" s="11">
        <v>46068</v>
      </c>
      <c r="D3859" s="12">
        <v>395000</v>
      </c>
      <c r="E3859" s="12">
        <v>386248.42</v>
      </c>
      <c r="F3859" s="12">
        <v>392022.69</v>
      </c>
    </row>
    <row r="3860" spans="1:6">
      <c r="A3860" s="13" t="s">
        <v>2746</v>
      </c>
      <c r="B3860" s="14">
        <v>5.13</v>
      </c>
      <c r="C3860" s="11">
        <v>46919</v>
      </c>
      <c r="D3860" s="12">
        <v>185000</v>
      </c>
      <c r="E3860" s="12">
        <v>177426.4</v>
      </c>
      <c r="F3860" s="12">
        <v>179127.27</v>
      </c>
    </row>
    <row r="3861" spans="1:6">
      <c r="A3861" s="13" t="s">
        <v>2747</v>
      </c>
      <c r="B3861" s="14">
        <v>1.3</v>
      </c>
      <c r="C3861" s="11">
        <v>46030</v>
      </c>
      <c r="D3861" s="12">
        <v>230000</v>
      </c>
      <c r="E3861" s="12">
        <v>207999.48</v>
      </c>
      <c r="F3861" s="12">
        <v>215816.33</v>
      </c>
    </row>
    <row r="3862" spans="1:6">
      <c r="A3862" s="13" t="s">
        <v>2748</v>
      </c>
      <c r="B3862" s="14">
        <v>5.3</v>
      </c>
      <c r="C3862" s="11">
        <v>47126</v>
      </c>
      <c r="D3862" s="12">
        <v>35000</v>
      </c>
      <c r="E3862" s="12">
        <v>34931.4</v>
      </c>
      <c r="F3862" s="12">
        <v>34859.22</v>
      </c>
    </row>
    <row r="3863" spans="1:6">
      <c r="A3863" s="13" t="s">
        <v>1610</v>
      </c>
      <c r="B3863" s="14">
        <v>5.68</v>
      </c>
      <c r="C3863" s="11">
        <v>46930</v>
      </c>
      <c r="D3863" s="12">
        <v>75000</v>
      </c>
      <c r="E3863" s="12">
        <v>76418.25</v>
      </c>
      <c r="F3863" s="12">
        <v>75792.69</v>
      </c>
    </row>
    <row r="3864" spans="1:6">
      <c r="A3864" s="13" t="s">
        <v>2749</v>
      </c>
      <c r="B3864" s="14">
        <v>7.25</v>
      </c>
      <c r="C3864" s="11">
        <v>19678</v>
      </c>
      <c r="D3864" s="12">
        <v>230000</v>
      </c>
      <c r="E3864" s="12">
        <v>249446.5</v>
      </c>
      <c r="F3864" s="12">
        <v>250944.57</v>
      </c>
    </row>
    <row r="3865" spans="1:6">
      <c r="A3865" s="13" t="s">
        <v>2750</v>
      </c>
      <c r="B3865" s="14">
        <v>0.8</v>
      </c>
      <c r="C3865" s="11">
        <v>45559</v>
      </c>
      <c r="D3865" s="12">
        <v>195000</v>
      </c>
      <c r="E3865" s="12">
        <v>182629.15</v>
      </c>
      <c r="F3865" s="12">
        <v>192325.78</v>
      </c>
    </row>
    <row r="3866" spans="1:6">
      <c r="A3866" s="13" t="s">
        <v>2751</v>
      </c>
      <c r="B3866" s="14">
        <v>6.63</v>
      </c>
      <c r="C3866" s="11">
        <v>47102</v>
      </c>
      <c r="D3866" s="12">
        <v>375000</v>
      </c>
      <c r="E3866" s="12">
        <v>375000</v>
      </c>
      <c r="F3866" s="12">
        <v>380984.25</v>
      </c>
    </row>
    <row r="3867" spans="1:6">
      <c r="A3867" s="13" t="s">
        <v>2752</v>
      </c>
      <c r="B3867" s="14">
        <v>5.8</v>
      </c>
      <c r="C3867" s="11">
        <v>19876</v>
      </c>
      <c r="D3867" s="12">
        <v>50000</v>
      </c>
      <c r="E3867" s="12">
        <v>49868</v>
      </c>
      <c r="F3867" s="12">
        <v>48919.32</v>
      </c>
    </row>
    <row r="3868" spans="1:6">
      <c r="A3868" s="13" t="s">
        <v>2753</v>
      </c>
      <c r="B3868" s="14">
        <v>7</v>
      </c>
      <c r="C3868" s="11">
        <v>47239</v>
      </c>
      <c r="D3868" s="12">
        <v>280000</v>
      </c>
      <c r="E3868" s="12">
        <v>280437.5</v>
      </c>
      <c r="F3868" s="12">
        <v>286967.27</v>
      </c>
    </row>
    <row r="3869" spans="1:6">
      <c r="A3869" s="13" t="s">
        <v>2754</v>
      </c>
      <c r="B3869" s="14">
        <v>6.38</v>
      </c>
      <c r="C3869" s="11">
        <v>47178</v>
      </c>
      <c r="D3869" s="12">
        <v>140000</v>
      </c>
      <c r="E3869" s="12">
        <v>139825</v>
      </c>
      <c r="F3869" s="12">
        <v>140706.01999999999</v>
      </c>
    </row>
    <row r="3870" spans="1:6">
      <c r="A3870" s="13" t="s">
        <v>2755</v>
      </c>
      <c r="B3870" s="14">
        <v>6.25</v>
      </c>
      <c r="C3870" s="11">
        <v>10973</v>
      </c>
      <c r="D3870" s="12">
        <v>455000</v>
      </c>
      <c r="E3870" s="12">
        <v>458009.23</v>
      </c>
      <c r="F3870" s="12">
        <v>461777.68</v>
      </c>
    </row>
    <row r="3871" spans="1:6">
      <c r="A3871" s="13" t="s">
        <v>2756</v>
      </c>
      <c r="B3871" s="14">
        <v>6.75</v>
      </c>
      <c r="C3871" s="11">
        <v>47223</v>
      </c>
      <c r="D3871" s="12">
        <v>195000</v>
      </c>
      <c r="E3871" s="12">
        <v>197662.5</v>
      </c>
      <c r="F3871" s="12">
        <v>195374.79</v>
      </c>
    </row>
    <row r="3872" spans="1:6">
      <c r="A3872" s="13" t="s">
        <v>2757</v>
      </c>
      <c r="B3872" s="14">
        <v>6.38</v>
      </c>
      <c r="C3872" s="11">
        <v>47192</v>
      </c>
      <c r="D3872" s="12">
        <v>120000</v>
      </c>
      <c r="E3872" s="12">
        <v>120250</v>
      </c>
      <c r="F3872" s="12">
        <v>120433.56</v>
      </c>
    </row>
    <row r="3873" spans="1:6">
      <c r="A3873" s="13" t="s">
        <v>2758</v>
      </c>
      <c r="B3873" s="14">
        <v>4.88</v>
      </c>
      <c r="C3873" s="11">
        <v>45792</v>
      </c>
      <c r="D3873" s="12">
        <v>155000</v>
      </c>
      <c r="E3873" s="12">
        <v>151804.31</v>
      </c>
      <c r="F3873" s="12">
        <v>154045.99</v>
      </c>
    </row>
    <row r="3874" spans="1:6">
      <c r="A3874" s="13" t="s">
        <v>2759</v>
      </c>
      <c r="B3874" s="14">
        <v>3.35</v>
      </c>
      <c r="C3874" s="11">
        <v>18873</v>
      </c>
      <c r="D3874" s="12">
        <v>265000</v>
      </c>
      <c r="E3874" s="12">
        <v>171493.45</v>
      </c>
      <c r="F3874" s="12">
        <v>169456.54</v>
      </c>
    </row>
    <row r="3875" spans="1:6">
      <c r="A3875" s="13" t="s">
        <v>2760</v>
      </c>
      <c r="B3875" s="14">
        <v>5.9</v>
      </c>
      <c r="C3875" s="11">
        <v>19969</v>
      </c>
      <c r="D3875" s="12">
        <v>110000</v>
      </c>
      <c r="E3875" s="12">
        <v>107378.7</v>
      </c>
      <c r="F3875" s="12">
        <v>105825.26</v>
      </c>
    </row>
    <row r="3876" spans="1:6">
      <c r="A3876" s="13" t="s">
        <v>2761</v>
      </c>
      <c r="B3876" s="14">
        <v>6.5</v>
      </c>
      <c r="C3876" s="11">
        <v>19678</v>
      </c>
      <c r="D3876" s="12">
        <v>150000</v>
      </c>
      <c r="E3876" s="12">
        <v>150148.10999999999</v>
      </c>
      <c r="F3876" s="12">
        <v>161189.15</v>
      </c>
    </row>
    <row r="3877" spans="1:6">
      <c r="A3877" s="13" t="s">
        <v>2762</v>
      </c>
      <c r="B3877" s="14">
        <v>5.38</v>
      </c>
      <c r="C3877" s="11">
        <v>11032</v>
      </c>
      <c r="D3877" s="12">
        <v>170000</v>
      </c>
      <c r="E3877" s="12">
        <v>166600</v>
      </c>
      <c r="F3877" s="12">
        <v>164233.26</v>
      </c>
    </row>
    <row r="3878" spans="1:6">
      <c r="A3878" s="13" t="s">
        <v>2763</v>
      </c>
      <c r="B3878" s="14">
        <v>8.75</v>
      </c>
      <c r="C3878" s="11">
        <v>11763</v>
      </c>
      <c r="D3878" s="12">
        <v>230000</v>
      </c>
      <c r="E3878" s="12">
        <v>278194.2</v>
      </c>
      <c r="F3878" s="12">
        <v>276646.81</v>
      </c>
    </row>
    <row r="3879" spans="1:6">
      <c r="A3879" s="13" t="s">
        <v>2764</v>
      </c>
      <c r="B3879" s="14">
        <v>6.25</v>
      </c>
      <c r="C3879" s="11">
        <v>46522</v>
      </c>
      <c r="D3879" s="12">
        <v>585000</v>
      </c>
      <c r="E3879" s="12">
        <v>571075</v>
      </c>
      <c r="F3879" s="12">
        <v>573541.17000000004</v>
      </c>
    </row>
    <row r="3880" spans="1:6">
      <c r="A3880" s="13" t="s">
        <v>2765</v>
      </c>
      <c r="B3880" s="14">
        <v>6.6</v>
      </c>
      <c r="C3880" s="11">
        <v>14702</v>
      </c>
      <c r="D3880" s="12">
        <v>30000</v>
      </c>
      <c r="E3880" s="12">
        <v>33088.71</v>
      </c>
      <c r="F3880" s="12">
        <v>32402</v>
      </c>
    </row>
    <row r="3881" spans="1:6">
      <c r="A3881" s="13" t="s">
        <v>1415</v>
      </c>
      <c r="B3881" s="14">
        <v>2.25</v>
      </c>
      <c r="C3881" s="11">
        <v>46068</v>
      </c>
      <c r="D3881" s="12">
        <v>230000</v>
      </c>
      <c r="E3881" s="12">
        <v>214600.34</v>
      </c>
      <c r="F3881" s="12">
        <v>218404.87</v>
      </c>
    </row>
    <row r="3882" spans="1:6">
      <c r="A3882" s="13" t="s">
        <v>2766</v>
      </c>
      <c r="B3882" s="14">
        <v>5.75</v>
      </c>
      <c r="C3882" s="11">
        <v>19739</v>
      </c>
      <c r="D3882" s="12">
        <v>80000</v>
      </c>
      <c r="E3882" s="12">
        <v>79994.210000000006</v>
      </c>
      <c r="F3882" s="12">
        <v>79623.09</v>
      </c>
    </row>
    <row r="3883" spans="1:6">
      <c r="A3883" s="13" t="s">
        <v>2767</v>
      </c>
      <c r="B3883" s="14">
        <v>5</v>
      </c>
      <c r="C3883" s="11">
        <v>46767</v>
      </c>
      <c r="D3883" s="12">
        <v>350000</v>
      </c>
      <c r="E3883" s="12">
        <v>338985.78</v>
      </c>
      <c r="F3883" s="12">
        <v>342813.77</v>
      </c>
    </row>
    <row r="3884" spans="1:6">
      <c r="A3884" s="13" t="s">
        <v>2768</v>
      </c>
      <c r="B3884" s="14">
        <v>4.88</v>
      </c>
      <c r="C3884" s="11">
        <v>17668</v>
      </c>
      <c r="D3884" s="12">
        <v>125000</v>
      </c>
      <c r="E3884" s="12">
        <v>109767.26</v>
      </c>
      <c r="F3884" s="12">
        <v>109780.33</v>
      </c>
    </row>
    <row r="3885" spans="1:6">
      <c r="A3885" s="13" t="s">
        <v>2769</v>
      </c>
      <c r="B3885" s="14">
        <v>7.5</v>
      </c>
      <c r="C3885" s="11">
        <v>46645</v>
      </c>
      <c r="D3885" s="12">
        <v>70000</v>
      </c>
      <c r="E3885" s="12">
        <v>71575</v>
      </c>
      <c r="F3885" s="12">
        <v>71373.33</v>
      </c>
    </row>
    <row r="3886" spans="1:6">
      <c r="A3886" s="13" t="s">
        <v>2770</v>
      </c>
      <c r="B3886" s="14">
        <v>4.5</v>
      </c>
      <c r="C3886" s="11">
        <v>47345</v>
      </c>
      <c r="D3886" s="12">
        <v>235000</v>
      </c>
      <c r="E3886" s="12">
        <v>222428.79999999999</v>
      </c>
      <c r="F3886" s="12">
        <v>223905.58</v>
      </c>
    </row>
    <row r="3887" spans="1:6">
      <c r="A3887" s="13" t="s">
        <v>2771</v>
      </c>
      <c r="B3887" s="14">
        <v>5.68</v>
      </c>
      <c r="C3887" s="11">
        <v>12807</v>
      </c>
      <c r="D3887" s="12">
        <v>95000</v>
      </c>
      <c r="E3887" s="12">
        <v>95000</v>
      </c>
      <c r="F3887" s="12">
        <v>95364.37</v>
      </c>
    </row>
    <row r="3888" spans="1:6">
      <c r="A3888" s="13" t="s">
        <v>2772</v>
      </c>
      <c r="B3888" s="14">
        <v>6.63</v>
      </c>
      <c r="C3888" s="11">
        <v>13681</v>
      </c>
      <c r="D3888" s="12">
        <v>130000</v>
      </c>
      <c r="E3888" s="12">
        <v>140384.29999999999</v>
      </c>
      <c r="F3888" s="12">
        <v>138576.85999999999</v>
      </c>
    </row>
    <row r="3889" spans="1:6">
      <c r="A3889" s="13" t="s">
        <v>2773</v>
      </c>
      <c r="B3889" s="14">
        <v>3.85</v>
      </c>
      <c r="C3889" s="11">
        <v>14784</v>
      </c>
      <c r="D3889" s="12">
        <v>150000</v>
      </c>
      <c r="E3889" s="12">
        <v>104176.61</v>
      </c>
      <c r="F3889" s="12">
        <v>109530.05</v>
      </c>
    </row>
    <row r="3890" spans="1:6">
      <c r="A3890" s="13" t="s">
        <v>2774</v>
      </c>
      <c r="B3890" s="14">
        <v>2.2000000000000002</v>
      </c>
      <c r="C3890" s="11">
        <v>11550</v>
      </c>
      <c r="D3890" s="12">
        <v>100000</v>
      </c>
      <c r="E3890" s="12">
        <v>79528</v>
      </c>
      <c r="F3890" s="12">
        <v>81254.490000000005</v>
      </c>
    </row>
    <row r="3891" spans="1:6">
      <c r="A3891" s="13" t="s">
        <v>2775</v>
      </c>
      <c r="B3891" s="14">
        <v>3.79</v>
      </c>
      <c r="C3891" s="11">
        <v>45731</v>
      </c>
      <c r="D3891" s="12">
        <v>270000</v>
      </c>
      <c r="E3891" s="12">
        <v>261342.72</v>
      </c>
      <c r="F3891" s="12">
        <v>266070.38</v>
      </c>
    </row>
    <row r="3892" spans="1:6">
      <c r="A3892" s="13" t="s">
        <v>2776</v>
      </c>
      <c r="B3892" s="14">
        <v>5.05</v>
      </c>
      <c r="C3892" s="11">
        <v>15415</v>
      </c>
      <c r="D3892" s="12">
        <v>75000</v>
      </c>
      <c r="E3892" s="12">
        <v>60810.02</v>
      </c>
      <c r="F3892" s="12">
        <v>61005.66</v>
      </c>
    </row>
    <row r="3893" spans="1:6">
      <c r="A3893" s="13" t="s">
        <v>2777</v>
      </c>
      <c r="B3893" s="14">
        <v>6.41</v>
      </c>
      <c r="C3893" s="11">
        <v>46096</v>
      </c>
      <c r="D3893" s="12">
        <v>125000</v>
      </c>
      <c r="E3893" s="12">
        <v>125884.42</v>
      </c>
      <c r="F3893" s="12">
        <v>124999.59</v>
      </c>
    </row>
    <row r="3894" spans="1:6">
      <c r="A3894" s="13" t="s">
        <v>2778</v>
      </c>
      <c r="B3894" s="14">
        <v>4.75</v>
      </c>
      <c r="C3894" s="11">
        <v>17143</v>
      </c>
      <c r="D3894" s="12">
        <v>210000</v>
      </c>
      <c r="E3894" s="12">
        <v>181881.57</v>
      </c>
      <c r="F3894" s="12">
        <v>177824.96</v>
      </c>
    </row>
    <row r="3895" spans="1:6">
      <c r="A3895" s="13" t="s">
        <v>1036</v>
      </c>
      <c r="B3895" s="14">
        <v>5.39</v>
      </c>
      <c r="C3895" s="11">
        <v>12533</v>
      </c>
      <c r="D3895" s="12">
        <v>120000</v>
      </c>
      <c r="E3895" s="12">
        <v>120099.26</v>
      </c>
      <c r="F3895" s="12">
        <v>118628.11</v>
      </c>
    </row>
    <row r="3896" spans="1:6">
      <c r="A3896" s="13" t="s">
        <v>2779</v>
      </c>
      <c r="B3896" s="14">
        <v>4.05</v>
      </c>
      <c r="C3896" s="11">
        <v>10990</v>
      </c>
      <c r="D3896" s="12">
        <v>130000</v>
      </c>
      <c r="E3896" s="12">
        <v>115600.01</v>
      </c>
      <c r="F3896" s="12">
        <v>120906.25</v>
      </c>
    </row>
    <row r="3897" spans="1:6">
      <c r="A3897" s="13" t="s">
        <v>2780</v>
      </c>
      <c r="B3897" s="14">
        <v>5.61</v>
      </c>
      <c r="C3897" s="11">
        <v>12489</v>
      </c>
      <c r="D3897" s="12">
        <v>180000</v>
      </c>
      <c r="E3897" s="12">
        <v>180657</v>
      </c>
      <c r="F3897" s="12">
        <v>180989.52</v>
      </c>
    </row>
    <row r="3898" spans="1:6">
      <c r="A3898" s="13"/>
      <c r="B3898" s="14"/>
      <c r="C3898" s="11"/>
      <c r="D3898" s="12"/>
      <c r="E3898" s="12"/>
      <c r="F3898" s="12"/>
    </row>
    <row r="3899" spans="1:6">
      <c r="A3899" s="17" t="s">
        <v>203</v>
      </c>
      <c r="B3899" s="14"/>
      <c r="C3899" s="11"/>
      <c r="D3899" s="12"/>
      <c r="E3899" s="12"/>
      <c r="F3899" s="12"/>
    </row>
    <row r="3900" spans="1:6">
      <c r="A3900" s="13" t="s">
        <v>2781</v>
      </c>
      <c r="B3900" s="14">
        <v>6</v>
      </c>
      <c r="C3900" s="11">
        <v>19815</v>
      </c>
      <c r="D3900" s="12">
        <v>229722.68</v>
      </c>
      <c r="E3900" s="12">
        <v>232342.96</v>
      </c>
      <c r="F3900" s="12">
        <v>230839.18</v>
      </c>
    </row>
    <row r="3901" spans="1:6">
      <c r="A3901" s="13" t="s">
        <v>217</v>
      </c>
      <c r="B3901" s="14">
        <v>4.5</v>
      </c>
      <c r="C3901" s="11">
        <v>19207</v>
      </c>
      <c r="D3901" s="12">
        <v>308871.69</v>
      </c>
      <c r="E3901" s="12">
        <v>302113.46000000002</v>
      </c>
      <c r="F3901" s="12">
        <v>294052.40000000002</v>
      </c>
    </row>
    <row r="3902" spans="1:6">
      <c r="A3902" s="13" t="s">
        <v>217</v>
      </c>
      <c r="B3902" s="14">
        <v>5</v>
      </c>
      <c r="C3902" s="11">
        <v>19238</v>
      </c>
      <c r="D3902" s="12">
        <v>184089.14</v>
      </c>
      <c r="E3902" s="12">
        <v>183100.1</v>
      </c>
      <c r="F3902" s="12">
        <v>179071.09</v>
      </c>
    </row>
    <row r="3903" spans="1:6">
      <c r="A3903" s="13" t="s">
        <v>217</v>
      </c>
      <c r="B3903" s="14">
        <v>2.5</v>
      </c>
      <c r="C3903" s="11">
        <v>19115</v>
      </c>
      <c r="D3903" s="12">
        <v>1767682.34</v>
      </c>
      <c r="E3903" s="12">
        <v>1526835.62</v>
      </c>
      <c r="F3903" s="12">
        <v>1453602.27</v>
      </c>
    </row>
    <row r="3904" spans="1:6">
      <c r="A3904" s="13" t="s">
        <v>217</v>
      </c>
      <c r="B3904" s="14">
        <v>6</v>
      </c>
      <c r="C3904" s="11">
        <v>19603</v>
      </c>
      <c r="D3904" s="12">
        <v>543180.18000000005</v>
      </c>
      <c r="E3904" s="12">
        <v>543095.30000000005</v>
      </c>
      <c r="F3904" s="12">
        <v>546776.84</v>
      </c>
    </row>
    <row r="3905" spans="1:6">
      <c r="A3905" s="13" t="s">
        <v>217</v>
      </c>
      <c r="B3905" s="14">
        <v>5.5</v>
      </c>
      <c r="C3905" s="11">
        <v>19694</v>
      </c>
      <c r="D3905" s="12">
        <v>352026.56</v>
      </c>
      <c r="E3905" s="12">
        <v>349881.41</v>
      </c>
      <c r="F3905" s="12">
        <v>349352.09</v>
      </c>
    </row>
    <row r="3906" spans="1:6">
      <c r="A3906" s="13" t="s">
        <v>223</v>
      </c>
      <c r="B3906" s="14">
        <v>6</v>
      </c>
      <c r="C3906" s="11">
        <v>19511</v>
      </c>
      <c r="D3906" s="12">
        <v>244143.79</v>
      </c>
      <c r="E3906" s="12">
        <v>243991.2</v>
      </c>
      <c r="F3906" s="12">
        <v>245848.88</v>
      </c>
    </row>
    <row r="3907" spans="1:6">
      <c r="A3907" s="13" t="s">
        <v>224</v>
      </c>
      <c r="B3907" s="14">
        <v>2.5</v>
      </c>
      <c r="C3907" s="11">
        <v>18963</v>
      </c>
      <c r="D3907" s="12">
        <v>428747.85</v>
      </c>
      <c r="E3907" s="12">
        <v>371871.77</v>
      </c>
      <c r="F3907" s="12">
        <v>355113.25</v>
      </c>
    </row>
    <row r="3908" spans="1:6">
      <c r="A3908" s="13" t="s">
        <v>224</v>
      </c>
      <c r="B3908" s="14">
        <v>3.5</v>
      </c>
      <c r="C3908" s="11">
        <v>19085</v>
      </c>
      <c r="D3908" s="12">
        <v>189596.07</v>
      </c>
      <c r="E3908" s="12">
        <v>175561.55</v>
      </c>
      <c r="F3908" s="12">
        <v>168973.66</v>
      </c>
    </row>
    <row r="3909" spans="1:6">
      <c r="A3909" s="13" t="s">
        <v>224</v>
      </c>
      <c r="B3909" s="14">
        <v>4.5</v>
      </c>
      <c r="C3909" s="11">
        <v>19207</v>
      </c>
      <c r="D3909" s="12">
        <v>146623.13</v>
      </c>
      <c r="E3909" s="12">
        <v>138787.95000000001</v>
      </c>
      <c r="F3909" s="12">
        <v>138365.22</v>
      </c>
    </row>
    <row r="3910" spans="1:6">
      <c r="A3910" s="13" t="s">
        <v>2782</v>
      </c>
      <c r="B3910" s="14">
        <v>5.5</v>
      </c>
      <c r="C3910" s="11">
        <v>19572</v>
      </c>
      <c r="D3910" s="12">
        <v>106611.73</v>
      </c>
      <c r="E3910" s="12">
        <v>105163.86</v>
      </c>
      <c r="F3910" s="12">
        <v>105326.49</v>
      </c>
    </row>
    <row r="3911" spans="1:6">
      <c r="A3911" s="13" t="s">
        <v>2783</v>
      </c>
      <c r="B3911" s="14">
        <v>3.5</v>
      </c>
      <c r="C3911" s="11">
        <v>17502</v>
      </c>
      <c r="D3911" s="12">
        <v>838107.51</v>
      </c>
      <c r="E3911" s="12">
        <v>793321.16</v>
      </c>
      <c r="F3911" s="12">
        <v>759585.49</v>
      </c>
    </row>
    <row r="3912" spans="1:6">
      <c r="A3912" s="13" t="s">
        <v>2784</v>
      </c>
      <c r="B3912" s="14">
        <v>2</v>
      </c>
      <c r="C3912" s="11">
        <v>18994</v>
      </c>
      <c r="D3912" s="12">
        <v>390763.25</v>
      </c>
      <c r="E3912" s="12">
        <v>324028.23</v>
      </c>
      <c r="F3912" s="12">
        <v>308529.84000000003</v>
      </c>
    </row>
    <row r="3913" spans="1:6">
      <c r="A3913" s="13" t="s">
        <v>2785</v>
      </c>
      <c r="B3913" s="14">
        <v>3.5</v>
      </c>
      <c r="C3913" s="11">
        <v>19025</v>
      </c>
      <c r="D3913" s="12">
        <v>572873.34</v>
      </c>
      <c r="E3913" s="12">
        <v>530176.39</v>
      </c>
      <c r="F3913" s="12">
        <v>510831.05</v>
      </c>
    </row>
    <row r="3914" spans="1:6">
      <c r="A3914" s="13" t="s">
        <v>2786</v>
      </c>
      <c r="B3914" s="14">
        <v>5</v>
      </c>
      <c r="C3914" s="11">
        <v>19480</v>
      </c>
      <c r="D3914" s="12">
        <v>138267.76999999999</v>
      </c>
      <c r="E3914" s="12">
        <v>136452.99</v>
      </c>
      <c r="F3914" s="12">
        <v>133914.44</v>
      </c>
    </row>
    <row r="3915" spans="1:6">
      <c r="A3915" s="13" t="s">
        <v>2787</v>
      </c>
      <c r="B3915" s="14">
        <v>3</v>
      </c>
      <c r="C3915" s="11">
        <v>18203</v>
      </c>
      <c r="D3915" s="12">
        <v>879848.21</v>
      </c>
      <c r="E3915" s="12">
        <v>804786.17</v>
      </c>
      <c r="F3915" s="12">
        <v>759442.82</v>
      </c>
    </row>
    <row r="3916" spans="1:6">
      <c r="A3916" s="13" t="s">
        <v>2788</v>
      </c>
      <c r="B3916" s="14">
        <v>2</v>
      </c>
      <c r="C3916" s="11">
        <v>15342</v>
      </c>
      <c r="D3916" s="12">
        <v>650670.07999999996</v>
      </c>
      <c r="E3916" s="12">
        <v>557136.26</v>
      </c>
      <c r="F3916" s="12">
        <v>543968.93000000005</v>
      </c>
    </row>
    <row r="3917" spans="1:6">
      <c r="A3917" s="13" t="s">
        <v>2789</v>
      </c>
      <c r="B3917" s="14">
        <v>5</v>
      </c>
      <c r="C3917" s="11">
        <v>19268</v>
      </c>
      <c r="D3917" s="12">
        <v>368057.13</v>
      </c>
      <c r="E3917" s="12">
        <v>357360.47</v>
      </c>
      <c r="F3917" s="12">
        <v>356348.61</v>
      </c>
    </row>
    <row r="3918" spans="1:6">
      <c r="A3918" s="13" t="s">
        <v>2790</v>
      </c>
      <c r="B3918" s="14">
        <v>2</v>
      </c>
      <c r="C3918" s="11">
        <v>18749</v>
      </c>
      <c r="D3918" s="12">
        <v>352652.08</v>
      </c>
      <c r="E3918" s="12">
        <v>291158.37</v>
      </c>
      <c r="F3918" s="12">
        <v>277718.06</v>
      </c>
    </row>
    <row r="3919" spans="1:6">
      <c r="A3919" s="13" t="s">
        <v>2791</v>
      </c>
      <c r="B3919" s="14">
        <v>2.5</v>
      </c>
      <c r="C3919" s="11">
        <v>18902</v>
      </c>
      <c r="D3919" s="12">
        <v>665164.47</v>
      </c>
      <c r="E3919" s="12">
        <v>574402.99</v>
      </c>
      <c r="F3919" s="12">
        <v>549312.4</v>
      </c>
    </row>
    <row r="3920" spans="1:6">
      <c r="A3920" s="13" t="s">
        <v>2792</v>
      </c>
      <c r="B3920" s="14">
        <v>3</v>
      </c>
      <c r="C3920" s="11">
        <v>18933</v>
      </c>
      <c r="D3920" s="12">
        <v>1392015</v>
      </c>
      <c r="E3920" s="12">
        <v>1249877.22</v>
      </c>
      <c r="F3920" s="12">
        <v>1194010.49</v>
      </c>
    </row>
    <row r="3921" spans="1:6">
      <c r="A3921" s="13" t="s">
        <v>2793</v>
      </c>
      <c r="B3921" s="14">
        <v>2</v>
      </c>
      <c r="C3921" s="11">
        <v>19025</v>
      </c>
      <c r="D3921" s="12">
        <v>1268872.57</v>
      </c>
      <c r="E3921" s="12">
        <v>1056108.8700000001</v>
      </c>
      <c r="F3921" s="12">
        <v>995199.05</v>
      </c>
    </row>
    <row r="3922" spans="1:6">
      <c r="A3922" s="13" t="s">
        <v>2794</v>
      </c>
      <c r="B3922" s="14">
        <v>4</v>
      </c>
      <c r="C3922" s="11">
        <v>19176</v>
      </c>
      <c r="D3922" s="12">
        <v>1011125.64</v>
      </c>
      <c r="E3922" s="12">
        <v>967599.62</v>
      </c>
      <c r="F3922" s="12">
        <v>926904.68</v>
      </c>
    </row>
    <row r="3923" spans="1:6">
      <c r="A3923" s="13" t="s">
        <v>2795</v>
      </c>
      <c r="B3923" s="14">
        <v>2.5</v>
      </c>
      <c r="C3923" s="11">
        <v>19115</v>
      </c>
      <c r="D3923" s="12">
        <v>332759.96999999997</v>
      </c>
      <c r="E3923" s="12">
        <v>281234.17</v>
      </c>
      <c r="F3923" s="12">
        <v>273599.65000000002</v>
      </c>
    </row>
    <row r="3924" spans="1:6">
      <c r="A3924" s="13" t="s">
        <v>2796</v>
      </c>
      <c r="B3924" s="14">
        <v>5.5</v>
      </c>
      <c r="C3924" s="11">
        <v>19391</v>
      </c>
      <c r="D3924" s="12">
        <v>551812.94999999995</v>
      </c>
      <c r="E3924" s="12">
        <v>557257.05000000005</v>
      </c>
      <c r="F3924" s="12">
        <v>545851.87</v>
      </c>
    </row>
    <row r="3925" spans="1:6">
      <c r="A3925" s="13" t="s">
        <v>2797</v>
      </c>
      <c r="B3925" s="14">
        <v>4</v>
      </c>
      <c r="C3925" s="11">
        <v>19025</v>
      </c>
      <c r="D3925" s="12">
        <v>133576.76</v>
      </c>
      <c r="E3925" s="12">
        <v>124998.63</v>
      </c>
      <c r="F3925" s="12">
        <v>122505.33</v>
      </c>
    </row>
    <row r="3926" spans="1:6">
      <c r="A3926" s="13" t="s">
        <v>2798</v>
      </c>
      <c r="B3926" s="14">
        <v>2.5</v>
      </c>
      <c r="C3926" s="11">
        <v>19054</v>
      </c>
      <c r="D3926" s="12">
        <v>239195.71</v>
      </c>
      <c r="E3926" s="12">
        <v>203690.1</v>
      </c>
      <c r="F3926" s="12">
        <v>198431.86</v>
      </c>
    </row>
    <row r="3927" spans="1:6">
      <c r="A3927" s="13" t="s">
        <v>2799</v>
      </c>
      <c r="B3927" s="14">
        <v>2</v>
      </c>
      <c r="C3927" s="11">
        <v>18810</v>
      </c>
      <c r="D3927" s="12">
        <v>1137317.4099999999</v>
      </c>
      <c r="E3927" s="12">
        <v>928272.27</v>
      </c>
      <c r="F3927" s="12">
        <v>894992.45</v>
      </c>
    </row>
    <row r="3928" spans="1:6">
      <c r="A3928" s="13" t="s">
        <v>2800</v>
      </c>
      <c r="B3928" s="14">
        <v>5.5</v>
      </c>
      <c r="C3928" s="11">
        <v>19450</v>
      </c>
      <c r="D3928" s="12">
        <v>467804.22</v>
      </c>
      <c r="E3928" s="12">
        <v>457205.54</v>
      </c>
      <c r="F3928" s="12">
        <v>465168.77</v>
      </c>
    </row>
    <row r="3929" spans="1:6">
      <c r="A3929" s="13" t="s">
        <v>2801</v>
      </c>
      <c r="B3929" s="14">
        <v>6</v>
      </c>
      <c r="C3929" s="11">
        <v>19480</v>
      </c>
      <c r="D3929" s="12">
        <v>200495.23</v>
      </c>
      <c r="E3929" s="12">
        <v>202813.45</v>
      </c>
      <c r="F3929" s="12">
        <v>201895.69</v>
      </c>
    </row>
    <row r="3930" spans="1:6">
      <c r="A3930" s="13" t="s">
        <v>2802</v>
      </c>
      <c r="B3930" s="14">
        <v>6</v>
      </c>
      <c r="C3930" s="11">
        <v>19725</v>
      </c>
      <c r="D3930" s="12">
        <v>471643.9</v>
      </c>
      <c r="E3930" s="12">
        <v>479013.34</v>
      </c>
      <c r="F3930" s="12">
        <v>475247.28</v>
      </c>
    </row>
    <row r="3931" spans="1:6">
      <c r="A3931" s="13" t="s">
        <v>2803</v>
      </c>
      <c r="B3931" s="14">
        <v>2</v>
      </c>
      <c r="C3931" s="11">
        <v>18688</v>
      </c>
      <c r="D3931" s="12">
        <v>1996941.76</v>
      </c>
      <c r="E3931" s="12">
        <v>1651269.08</v>
      </c>
      <c r="F3931" s="12">
        <v>1568603.58</v>
      </c>
    </row>
    <row r="3932" spans="1:6">
      <c r="A3932" s="13" t="s">
        <v>2804</v>
      </c>
      <c r="B3932" s="14">
        <v>5</v>
      </c>
      <c r="C3932" s="11">
        <v>13881</v>
      </c>
      <c r="D3932" s="12">
        <v>471401.07</v>
      </c>
      <c r="E3932" s="12">
        <v>474445.55</v>
      </c>
      <c r="F3932" s="12">
        <v>467494.62</v>
      </c>
    </row>
    <row r="3933" spans="1:6">
      <c r="A3933" s="13" t="s">
        <v>2805</v>
      </c>
      <c r="B3933" s="14">
        <v>3</v>
      </c>
      <c r="C3933" s="11">
        <v>19054</v>
      </c>
      <c r="D3933" s="12">
        <v>291189.65999999997</v>
      </c>
      <c r="E3933" s="12">
        <v>254836.45</v>
      </c>
      <c r="F3933" s="12">
        <v>247889.11</v>
      </c>
    </row>
    <row r="3934" spans="1:6">
      <c r="A3934" s="13" t="s">
        <v>2806</v>
      </c>
      <c r="B3934" s="14">
        <v>6</v>
      </c>
      <c r="C3934" s="11">
        <v>19541</v>
      </c>
      <c r="D3934" s="12">
        <v>312854.90999999997</v>
      </c>
      <c r="E3934" s="12">
        <v>311583.93</v>
      </c>
      <c r="F3934" s="12">
        <v>315637.94</v>
      </c>
    </row>
    <row r="3935" spans="1:6">
      <c r="A3935" s="13" t="s">
        <v>2807</v>
      </c>
      <c r="B3935" s="14">
        <v>6</v>
      </c>
      <c r="C3935" s="11">
        <v>19815</v>
      </c>
      <c r="D3935" s="12">
        <v>283404.83</v>
      </c>
      <c r="E3935" s="12">
        <v>284998.98</v>
      </c>
      <c r="F3935" s="12">
        <v>285244.88</v>
      </c>
    </row>
    <row r="3936" spans="1:6">
      <c r="A3936" s="13" t="s">
        <v>2808</v>
      </c>
      <c r="B3936" s="14">
        <v>3</v>
      </c>
      <c r="C3936" s="11">
        <v>16973</v>
      </c>
      <c r="D3936" s="12">
        <v>451073.44</v>
      </c>
      <c r="E3936" s="12">
        <v>423734.5</v>
      </c>
      <c r="F3936" s="12">
        <v>398796.09</v>
      </c>
    </row>
    <row r="3937" spans="1:6">
      <c r="A3937" s="13" t="s">
        <v>2809</v>
      </c>
      <c r="B3937" s="14">
        <v>2.5</v>
      </c>
      <c r="C3937" s="11">
        <v>19195</v>
      </c>
      <c r="D3937" s="12">
        <v>367973.19</v>
      </c>
      <c r="E3937" s="12">
        <v>318354.31</v>
      </c>
      <c r="F3937" s="12">
        <v>309637.51</v>
      </c>
    </row>
    <row r="3938" spans="1:6">
      <c r="A3938" s="13" t="s">
        <v>2810</v>
      </c>
      <c r="B3938" s="14">
        <v>4.5</v>
      </c>
      <c r="C3938" s="11">
        <v>19438</v>
      </c>
      <c r="D3938" s="12">
        <v>220539.44</v>
      </c>
      <c r="E3938" s="12">
        <v>210442.87</v>
      </c>
      <c r="F3938" s="12">
        <v>209853.84</v>
      </c>
    </row>
    <row r="3939" spans="1:6">
      <c r="A3939" s="13" t="s">
        <v>2811</v>
      </c>
      <c r="B3939" s="14">
        <v>3.5</v>
      </c>
      <c r="C3939" s="11">
        <v>16638</v>
      </c>
      <c r="D3939" s="12">
        <v>496039.2</v>
      </c>
      <c r="E3939" s="12">
        <v>471779.77</v>
      </c>
      <c r="F3939" s="12">
        <v>451555.8</v>
      </c>
    </row>
    <row r="3940" spans="1:6">
      <c r="A3940" s="13" t="s">
        <v>2812</v>
      </c>
      <c r="B3940" s="14">
        <v>4</v>
      </c>
      <c r="C3940" s="11">
        <v>17673</v>
      </c>
      <c r="D3940" s="12">
        <v>137545.17000000001</v>
      </c>
      <c r="E3940" s="12">
        <v>131527.54999999999</v>
      </c>
      <c r="F3940" s="12">
        <v>128671.67999999999</v>
      </c>
    </row>
    <row r="3941" spans="1:6">
      <c r="A3941" s="13" t="s">
        <v>2813</v>
      </c>
      <c r="B3941" s="14">
        <v>3.5</v>
      </c>
      <c r="C3941" s="11">
        <v>19104</v>
      </c>
      <c r="D3941" s="12">
        <v>147778.31</v>
      </c>
      <c r="E3941" s="12">
        <v>136302.39000000001</v>
      </c>
      <c r="F3941" s="12">
        <v>132681.12</v>
      </c>
    </row>
    <row r="3942" spans="1:6">
      <c r="A3942" s="13" t="s">
        <v>468</v>
      </c>
      <c r="B3942" s="14">
        <v>5.5</v>
      </c>
      <c r="C3942" s="11">
        <v>19348</v>
      </c>
      <c r="D3942" s="12">
        <v>264184.74</v>
      </c>
      <c r="E3942" s="12">
        <v>266248.67</v>
      </c>
      <c r="F3942" s="12">
        <v>262307.65000000002</v>
      </c>
    </row>
    <row r="3943" spans="1:6">
      <c r="A3943" s="13" t="s">
        <v>473</v>
      </c>
      <c r="B3943" s="14">
        <v>4</v>
      </c>
      <c r="C3943" s="11">
        <v>19134</v>
      </c>
      <c r="D3943" s="12">
        <v>394547.45</v>
      </c>
      <c r="E3943" s="12">
        <v>378703.91</v>
      </c>
      <c r="F3943" s="12">
        <v>364595.06</v>
      </c>
    </row>
    <row r="3944" spans="1:6">
      <c r="A3944" s="13" t="s">
        <v>473</v>
      </c>
      <c r="B3944" s="14">
        <v>2.5</v>
      </c>
      <c r="C3944" s="11">
        <v>18860</v>
      </c>
      <c r="D3944" s="12">
        <v>436179.08</v>
      </c>
      <c r="E3944" s="12">
        <v>381276.27</v>
      </c>
      <c r="F3944" s="12">
        <v>366726.6</v>
      </c>
    </row>
    <row r="3945" spans="1:6">
      <c r="A3945" s="13" t="s">
        <v>473</v>
      </c>
      <c r="B3945" s="14">
        <v>4.5</v>
      </c>
      <c r="C3945" s="11">
        <v>19195</v>
      </c>
      <c r="D3945" s="12">
        <v>673177.94</v>
      </c>
      <c r="E3945" s="12">
        <v>660555.85</v>
      </c>
      <c r="F3945" s="12">
        <v>641026.76</v>
      </c>
    </row>
    <row r="3946" spans="1:6">
      <c r="A3946" s="13"/>
      <c r="B3946" s="14"/>
      <c r="C3946" s="11"/>
      <c r="D3946" s="12"/>
      <c r="E3946" s="12"/>
      <c r="F3946" s="12"/>
    </row>
    <row r="3947" spans="1:6">
      <c r="A3947" s="17" t="s">
        <v>486</v>
      </c>
      <c r="B3947" s="14"/>
      <c r="C3947" s="11"/>
      <c r="D3947" s="12"/>
      <c r="E3947" s="12"/>
      <c r="F3947" s="12"/>
    </row>
    <row r="3948" spans="1:6">
      <c r="A3948" s="13" t="s">
        <v>2814</v>
      </c>
      <c r="B3948" s="14">
        <v>4.25</v>
      </c>
      <c r="C3948" s="11">
        <v>19770</v>
      </c>
      <c r="D3948" s="12">
        <v>1025000</v>
      </c>
      <c r="E3948" s="12">
        <v>988729.89</v>
      </c>
      <c r="F3948" s="12">
        <v>975992.19</v>
      </c>
    </row>
    <row r="3949" spans="1:6">
      <c r="A3949" s="13" t="s">
        <v>487</v>
      </c>
      <c r="B3949" s="14">
        <v>0.63</v>
      </c>
      <c r="C3949" s="11">
        <v>11185</v>
      </c>
      <c r="D3949" s="12">
        <v>1820000</v>
      </c>
      <c r="E3949" s="12">
        <v>1436633.92</v>
      </c>
      <c r="F3949" s="12">
        <v>1458559.38</v>
      </c>
    </row>
    <row r="3950" spans="1:6">
      <c r="A3950" s="13" t="s">
        <v>487</v>
      </c>
      <c r="B3950" s="14">
        <v>4</v>
      </c>
      <c r="C3950" s="11">
        <v>47149</v>
      </c>
      <c r="D3950" s="12">
        <v>540000</v>
      </c>
      <c r="E3950" s="12">
        <v>532892.56000000006</v>
      </c>
      <c r="F3950" s="12">
        <v>531689.06999999995</v>
      </c>
    </row>
    <row r="3951" spans="1:6">
      <c r="A3951" s="13" t="s">
        <v>487</v>
      </c>
      <c r="B3951" s="14">
        <v>4</v>
      </c>
      <c r="C3951" s="11">
        <v>11354</v>
      </c>
      <c r="D3951" s="12">
        <v>1105000</v>
      </c>
      <c r="E3951" s="12">
        <v>1079814</v>
      </c>
      <c r="F3951" s="12">
        <v>1082770.51</v>
      </c>
    </row>
    <row r="3952" spans="1:6">
      <c r="A3952" s="13" t="s">
        <v>487</v>
      </c>
      <c r="B3952" s="14">
        <v>4.38</v>
      </c>
      <c r="C3952" s="11">
        <v>12554</v>
      </c>
      <c r="D3952" s="12">
        <v>1915000</v>
      </c>
      <c r="E3952" s="12">
        <v>1920028.48</v>
      </c>
      <c r="F3952" s="12">
        <v>1915598.44</v>
      </c>
    </row>
    <row r="3953" spans="1:8">
      <c r="A3953" s="13" t="s">
        <v>2815</v>
      </c>
      <c r="B3953" s="14">
        <v>1.88</v>
      </c>
      <c r="C3953" s="11">
        <v>15022</v>
      </c>
      <c r="D3953" s="12">
        <v>1060000</v>
      </c>
      <c r="E3953" s="12">
        <v>764783.28</v>
      </c>
      <c r="F3953" s="12">
        <v>725313.28</v>
      </c>
    </row>
    <row r="3954" spans="1:8">
      <c r="A3954" s="13" t="s">
        <v>2816</v>
      </c>
      <c r="B3954" s="14">
        <v>4.63</v>
      </c>
      <c r="C3954" s="11">
        <v>16207</v>
      </c>
      <c r="D3954" s="12">
        <v>1355000</v>
      </c>
      <c r="E3954" s="12">
        <v>1340593.3600000001</v>
      </c>
      <c r="F3954" s="12">
        <v>1352459.38</v>
      </c>
    </row>
    <row r="3955" spans="1:8">
      <c r="A3955" s="13" t="s">
        <v>2817</v>
      </c>
      <c r="B3955" s="14">
        <v>3.13</v>
      </c>
      <c r="C3955" s="11">
        <v>15752</v>
      </c>
      <c r="D3955" s="12">
        <v>1515000</v>
      </c>
      <c r="E3955" s="12">
        <v>1260334.1399999999</v>
      </c>
      <c r="F3955" s="12">
        <v>1226794.9099999999</v>
      </c>
    </row>
    <row r="3956" spans="1:8">
      <c r="A3956" s="13" t="s">
        <v>2818</v>
      </c>
      <c r="B3956" s="14">
        <v>1.38</v>
      </c>
      <c r="C3956" s="11">
        <v>18490</v>
      </c>
      <c r="D3956" s="12">
        <v>2795000</v>
      </c>
      <c r="E3956" s="12">
        <v>1619850.56</v>
      </c>
      <c r="F3956" s="12">
        <v>1430363.08</v>
      </c>
    </row>
    <row r="3957" spans="1:8">
      <c r="A3957" s="13" t="s">
        <v>2819</v>
      </c>
      <c r="B3957" s="14">
        <v>2.75</v>
      </c>
      <c r="C3957" s="11">
        <v>17486</v>
      </c>
      <c r="D3957" s="12">
        <v>970000</v>
      </c>
      <c r="E3957" s="12">
        <v>798311.45</v>
      </c>
      <c r="F3957" s="12">
        <v>705220.31</v>
      </c>
    </row>
    <row r="3958" spans="1:8">
      <c r="A3958" s="13" t="s">
        <v>836</v>
      </c>
      <c r="B3958" s="14">
        <v>4.88</v>
      </c>
      <c r="C3958" s="11">
        <v>11262</v>
      </c>
      <c r="D3958" s="12">
        <v>705000</v>
      </c>
      <c r="E3958" s="12">
        <v>732883.09</v>
      </c>
      <c r="F3958" s="12">
        <v>724910.74</v>
      </c>
    </row>
    <row r="3959" spans="1:8">
      <c r="A3959" s="13" t="s">
        <v>2820</v>
      </c>
      <c r="B3959" s="14">
        <v>4.63</v>
      </c>
      <c r="C3959" s="11">
        <v>11474</v>
      </c>
      <c r="D3959" s="12">
        <v>1480000</v>
      </c>
      <c r="E3959" s="12">
        <v>1490268.36</v>
      </c>
      <c r="F3959" s="12">
        <v>1504050</v>
      </c>
    </row>
    <row r="3960" spans="1:8">
      <c r="A3960" s="13" t="s">
        <v>2821</v>
      </c>
      <c r="B3960" s="14">
        <v>3.88</v>
      </c>
      <c r="C3960" s="11">
        <v>47452</v>
      </c>
      <c r="D3960" s="12">
        <v>1465000</v>
      </c>
      <c r="E3960" s="12">
        <v>1478117.47</v>
      </c>
      <c r="F3960" s="12">
        <v>1430892.97</v>
      </c>
    </row>
    <row r="3961" spans="1:8">
      <c r="A3961" s="13"/>
      <c r="B3961" s="14"/>
      <c r="C3961" s="11"/>
      <c r="D3961" s="12"/>
      <c r="E3961" s="12"/>
      <c r="F3961" s="12"/>
    </row>
    <row r="3962" spans="1:8">
      <c r="A3962" s="17" t="s">
        <v>493</v>
      </c>
      <c r="B3962" s="14"/>
      <c r="C3962" s="11"/>
      <c r="D3962" s="12"/>
      <c r="E3962" s="12"/>
      <c r="F3962" s="12"/>
    </row>
    <row r="3963" spans="1:8">
      <c r="A3963" s="13" t="s">
        <v>2428</v>
      </c>
      <c r="B3963" s="14">
        <v>5.17</v>
      </c>
      <c r="C3963" s="11"/>
      <c r="D3963" s="12">
        <v>440413.79</v>
      </c>
      <c r="E3963" s="20">
        <v>440413.79</v>
      </c>
      <c r="F3963" s="20">
        <v>440413.79</v>
      </c>
    </row>
    <row r="3964" spans="1:8">
      <c r="A3964" s="13" t="s">
        <v>2822</v>
      </c>
      <c r="B3964" s="14"/>
      <c r="C3964" s="11"/>
      <c r="D3964" s="12"/>
      <c r="E3964" s="12">
        <v>73308999.120000005</v>
      </c>
      <c r="F3964" s="12">
        <v>72602015.909999996</v>
      </c>
      <c r="H3964" s="18"/>
    </row>
    <row r="3965" spans="1:8">
      <c r="A3965" s="17"/>
      <c r="B3965" s="14"/>
      <c r="C3965" s="11"/>
      <c r="D3965" s="12"/>
      <c r="E3965" s="12"/>
      <c r="F3965" s="12"/>
    </row>
    <row r="3966" spans="1:8">
      <c r="A3966" s="10" t="s">
        <v>2823</v>
      </c>
      <c r="B3966" s="14"/>
      <c r="C3966" s="11"/>
      <c r="D3966" s="12"/>
      <c r="E3966" s="12"/>
      <c r="F3966" s="12"/>
    </row>
    <row r="3967" spans="1:8">
      <c r="A3967" s="17" t="s">
        <v>1719</v>
      </c>
      <c r="B3967" s="14"/>
      <c r="C3967" s="11"/>
      <c r="D3967" s="12"/>
      <c r="E3967" s="12"/>
      <c r="F3967" s="12"/>
    </row>
    <row r="3968" spans="1:8">
      <c r="A3968" s="13" t="s">
        <v>2824</v>
      </c>
      <c r="B3968" s="14">
        <v>7.59</v>
      </c>
      <c r="C3968" s="11">
        <v>13042</v>
      </c>
      <c r="D3968" s="12">
        <v>200000</v>
      </c>
      <c r="E3968" s="12">
        <v>199000</v>
      </c>
      <c r="F3968" s="12">
        <v>200587.94</v>
      </c>
    </row>
    <row r="3969" spans="1:6">
      <c r="A3969" s="13" t="s">
        <v>2825</v>
      </c>
      <c r="B3969" s="14">
        <v>1.44</v>
      </c>
      <c r="C3969" s="11">
        <v>18855</v>
      </c>
      <c r="D3969" s="12">
        <v>441361.61</v>
      </c>
      <c r="E3969" s="12">
        <v>441167.42</v>
      </c>
      <c r="F3969" s="12">
        <v>402894.96</v>
      </c>
    </row>
    <row r="3970" spans="1:6">
      <c r="A3970" s="13" t="s">
        <v>2826</v>
      </c>
      <c r="B3970" s="14">
        <v>4.8899999999999997</v>
      </c>
      <c r="C3970" s="11">
        <v>12706</v>
      </c>
      <c r="D3970" s="12">
        <v>300000</v>
      </c>
      <c r="E3970" s="12">
        <v>299927.76</v>
      </c>
      <c r="F3970" s="12">
        <v>297659.09999999998</v>
      </c>
    </row>
    <row r="3971" spans="1:6">
      <c r="A3971" s="13" t="s">
        <v>2827</v>
      </c>
      <c r="B3971" s="14">
        <v>7.29</v>
      </c>
      <c r="C3971" s="11">
        <v>11709</v>
      </c>
      <c r="D3971" s="12">
        <v>350000</v>
      </c>
      <c r="E3971" s="12">
        <v>350000</v>
      </c>
      <c r="F3971" s="12">
        <v>351240.58</v>
      </c>
    </row>
    <row r="3972" spans="1:6">
      <c r="A3972" s="13" t="s">
        <v>2828</v>
      </c>
      <c r="B3972" s="14">
        <v>4</v>
      </c>
      <c r="C3972" s="11">
        <v>20876</v>
      </c>
      <c r="D3972" s="12">
        <v>191864.11</v>
      </c>
      <c r="E3972" s="12">
        <v>180352.26</v>
      </c>
      <c r="F3972" s="12">
        <v>181914.33</v>
      </c>
    </row>
    <row r="3973" spans="1:6">
      <c r="A3973" s="13" t="s">
        <v>2829</v>
      </c>
      <c r="B3973" s="14">
        <v>7.06</v>
      </c>
      <c r="C3973" s="11">
        <v>13164</v>
      </c>
      <c r="D3973" s="12">
        <v>250000</v>
      </c>
      <c r="E3973" s="12">
        <v>250000</v>
      </c>
      <c r="F3973" s="12">
        <v>250937.33</v>
      </c>
    </row>
    <row r="3974" spans="1:6">
      <c r="A3974" s="13" t="s">
        <v>2830</v>
      </c>
      <c r="B3974" s="14">
        <v>5.7</v>
      </c>
      <c r="C3974" s="11">
        <v>19864</v>
      </c>
      <c r="D3974" s="12">
        <v>149875</v>
      </c>
      <c r="E3974" s="12">
        <v>149867.54999999999</v>
      </c>
      <c r="F3974" s="12">
        <v>150194.79999999999</v>
      </c>
    </row>
    <row r="3975" spans="1:6">
      <c r="A3975" s="13" t="s">
        <v>2831</v>
      </c>
      <c r="B3975" s="14">
        <v>6.44</v>
      </c>
      <c r="C3975" s="11">
        <v>11704</v>
      </c>
      <c r="D3975" s="12">
        <v>300000</v>
      </c>
      <c r="E3975" s="12">
        <v>300000</v>
      </c>
      <c r="F3975" s="12">
        <v>300000</v>
      </c>
    </row>
    <row r="3976" spans="1:6">
      <c r="A3976" s="13" t="s">
        <v>2832</v>
      </c>
      <c r="B3976" s="14">
        <v>7.24</v>
      </c>
      <c r="C3976" s="11">
        <v>11711</v>
      </c>
      <c r="D3976" s="12">
        <v>250000</v>
      </c>
      <c r="E3976" s="12">
        <v>250000</v>
      </c>
      <c r="F3976" s="12">
        <v>250255.83</v>
      </c>
    </row>
    <row r="3977" spans="1:6">
      <c r="A3977" s="13" t="s">
        <v>2833</v>
      </c>
      <c r="B3977" s="14">
        <v>6</v>
      </c>
      <c r="C3977" s="11">
        <v>19535</v>
      </c>
      <c r="D3977" s="12">
        <v>300000</v>
      </c>
      <c r="E3977" s="12">
        <v>287187.45</v>
      </c>
      <c r="F3977" s="12">
        <v>295849.5</v>
      </c>
    </row>
    <row r="3978" spans="1:6">
      <c r="A3978" s="13"/>
      <c r="B3978" s="14"/>
      <c r="C3978" s="11"/>
      <c r="D3978" s="12"/>
      <c r="E3978" s="12"/>
      <c r="F3978" s="12"/>
    </row>
    <row r="3979" spans="1:6">
      <c r="A3979" s="17" t="s">
        <v>59</v>
      </c>
      <c r="B3979" s="14"/>
      <c r="C3979" s="11"/>
      <c r="D3979" s="12"/>
      <c r="E3979" s="12"/>
      <c r="F3979" s="12"/>
    </row>
    <row r="3980" spans="1:6">
      <c r="A3980" s="13" t="s">
        <v>2834</v>
      </c>
      <c r="B3980" s="14">
        <v>8.15</v>
      </c>
      <c r="C3980" s="11">
        <v>14111</v>
      </c>
      <c r="D3980" s="12">
        <v>300000</v>
      </c>
      <c r="E3980" s="12">
        <v>300000</v>
      </c>
      <c r="F3980" s="12">
        <v>270657.59999999998</v>
      </c>
    </row>
    <row r="3981" spans="1:6">
      <c r="A3981" s="13" t="s">
        <v>2835</v>
      </c>
      <c r="B3981" s="14">
        <v>6.77</v>
      </c>
      <c r="C3981" s="11">
        <v>15081</v>
      </c>
      <c r="D3981" s="12">
        <v>198715.44</v>
      </c>
      <c r="E3981" s="12">
        <v>198218.65</v>
      </c>
      <c r="F3981" s="12">
        <v>198839.44</v>
      </c>
    </row>
    <row r="3982" spans="1:6">
      <c r="A3982" s="13" t="s">
        <v>1167</v>
      </c>
      <c r="B3982" s="14">
        <v>6.72</v>
      </c>
      <c r="C3982" s="11">
        <v>15050</v>
      </c>
      <c r="D3982" s="12">
        <v>239745.64</v>
      </c>
      <c r="E3982" s="12">
        <v>239146.23</v>
      </c>
      <c r="F3982" s="12">
        <v>238397.07</v>
      </c>
    </row>
    <row r="3983" spans="1:6">
      <c r="A3983" s="13" t="s">
        <v>2836</v>
      </c>
      <c r="B3983" s="14">
        <v>2.41</v>
      </c>
      <c r="C3983" s="11">
        <v>47355</v>
      </c>
      <c r="D3983" s="12">
        <v>180000</v>
      </c>
      <c r="E3983" s="12">
        <v>185386.14</v>
      </c>
      <c r="F3983" s="12">
        <v>161797.85999999999</v>
      </c>
    </row>
    <row r="3984" spans="1:6">
      <c r="A3984" s="13" t="s">
        <v>868</v>
      </c>
      <c r="B3984" s="14">
        <v>6.31</v>
      </c>
      <c r="C3984" s="11">
        <v>14866</v>
      </c>
      <c r="D3984" s="12">
        <v>100000</v>
      </c>
      <c r="E3984" s="12">
        <v>99999.679999999993</v>
      </c>
      <c r="F3984" s="12">
        <v>102518.72</v>
      </c>
    </row>
    <row r="3985" spans="1:6">
      <c r="A3985" s="13" t="s">
        <v>2837</v>
      </c>
      <c r="B3985" s="14">
        <v>7.57</v>
      </c>
      <c r="C3985" s="11">
        <v>14142</v>
      </c>
      <c r="D3985" s="12">
        <v>142910.09</v>
      </c>
      <c r="E3985" s="12">
        <v>142195.54</v>
      </c>
      <c r="F3985" s="12">
        <v>143212.5</v>
      </c>
    </row>
    <row r="3986" spans="1:6">
      <c r="A3986" s="13" t="s">
        <v>2838</v>
      </c>
      <c r="B3986" s="14">
        <v>6.49</v>
      </c>
      <c r="C3986" s="11">
        <v>13317</v>
      </c>
      <c r="D3986" s="12">
        <v>90744.16</v>
      </c>
      <c r="E3986" s="12">
        <v>90744.16</v>
      </c>
      <c r="F3986" s="12">
        <v>90271.35</v>
      </c>
    </row>
    <row r="3987" spans="1:6">
      <c r="A3987" s="13" t="s">
        <v>2839</v>
      </c>
      <c r="B3987" s="14">
        <v>1.28</v>
      </c>
      <c r="C3987" s="11">
        <v>19129</v>
      </c>
      <c r="D3987" s="12">
        <v>3823199.79</v>
      </c>
      <c r="E3987" s="12">
        <v>217617.76</v>
      </c>
      <c r="F3987" s="12">
        <v>140464.74</v>
      </c>
    </row>
    <row r="3988" spans="1:6">
      <c r="A3988" s="13" t="s">
        <v>2648</v>
      </c>
      <c r="B3988" s="14">
        <v>4.5</v>
      </c>
      <c r="C3988" s="11">
        <v>18038</v>
      </c>
      <c r="D3988" s="12">
        <v>175000</v>
      </c>
      <c r="E3988" s="12">
        <v>157693.79999999999</v>
      </c>
      <c r="F3988" s="12">
        <v>162147.34</v>
      </c>
    </row>
    <row r="3989" spans="1:6">
      <c r="A3989" s="13"/>
      <c r="B3989" s="14"/>
      <c r="C3989" s="11"/>
      <c r="D3989" s="12"/>
      <c r="E3989" s="12"/>
      <c r="F3989" s="12"/>
    </row>
    <row r="3990" spans="1:6">
      <c r="A3990" s="17" t="s">
        <v>112</v>
      </c>
      <c r="B3990" s="14"/>
      <c r="C3990" s="11"/>
      <c r="D3990" s="12"/>
      <c r="E3990" s="12"/>
      <c r="F3990" s="12"/>
    </row>
    <row r="3991" spans="1:6">
      <c r="A3991" s="13" t="s">
        <v>2840</v>
      </c>
      <c r="B3991" s="14">
        <v>5.05</v>
      </c>
      <c r="C3991" s="11">
        <v>12493</v>
      </c>
      <c r="D3991" s="12">
        <v>200000</v>
      </c>
      <c r="E3991" s="12">
        <v>199370</v>
      </c>
      <c r="F3991" s="12">
        <v>199414.99</v>
      </c>
    </row>
    <row r="3992" spans="1:6">
      <c r="A3992" s="13" t="s">
        <v>553</v>
      </c>
      <c r="B3992" s="14">
        <v>3.15</v>
      </c>
      <c r="C3992" s="11">
        <v>12281</v>
      </c>
      <c r="D3992" s="12">
        <v>219239.56</v>
      </c>
      <c r="E3992" s="12">
        <v>219239.56</v>
      </c>
      <c r="F3992" s="12">
        <v>195395.39</v>
      </c>
    </row>
    <row r="3993" spans="1:6">
      <c r="A3993" s="13" t="s">
        <v>2841</v>
      </c>
      <c r="B3993" s="14">
        <v>2.2999999999999998</v>
      </c>
      <c r="C3993" s="11">
        <v>11581</v>
      </c>
      <c r="D3993" s="12">
        <v>325000</v>
      </c>
      <c r="E3993" s="12">
        <v>323193</v>
      </c>
      <c r="F3993" s="12">
        <v>265154.84999999998</v>
      </c>
    </row>
    <row r="3994" spans="1:6">
      <c r="A3994" s="13" t="s">
        <v>2842</v>
      </c>
      <c r="B3994" s="14">
        <v>8</v>
      </c>
      <c r="C3994" s="11">
        <v>14564</v>
      </c>
      <c r="D3994" s="12">
        <v>150000</v>
      </c>
      <c r="E3994" s="12">
        <v>210612</v>
      </c>
      <c r="F3994" s="12">
        <v>189543.26</v>
      </c>
    </row>
    <row r="3995" spans="1:6">
      <c r="A3995" s="13" t="s">
        <v>2843</v>
      </c>
      <c r="B3995" s="14">
        <v>5.7</v>
      </c>
      <c r="C3995" s="11">
        <v>12646</v>
      </c>
      <c r="D3995" s="12">
        <v>100000</v>
      </c>
      <c r="E3995" s="12">
        <v>99726</v>
      </c>
      <c r="F3995" s="12">
        <v>99844.3</v>
      </c>
    </row>
    <row r="3996" spans="1:6">
      <c r="A3996" s="13" t="s">
        <v>2844</v>
      </c>
      <c r="B3996" s="14">
        <v>5.59</v>
      </c>
      <c r="C3996" s="11">
        <v>46973</v>
      </c>
      <c r="D3996" s="12">
        <v>200000</v>
      </c>
      <c r="E3996" s="12">
        <v>200000</v>
      </c>
      <c r="F3996" s="12">
        <v>201850.34</v>
      </c>
    </row>
    <row r="3997" spans="1:6">
      <c r="A3997" s="13" t="s">
        <v>2845</v>
      </c>
      <c r="B3997" s="14">
        <v>1.72</v>
      </c>
      <c r="C3997" s="11">
        <v>46644</v>
      </c>
      <c r="D3997" s="12">
        <v>200000</v>
      </c>
      <c r="E3997" s="12">
        <v>200000</v>
      </c>
      <c r="F3997" s="12">
        <v>183404.43</v>
      </c>
    </row>
    <row r="3998" spans="1:6">
      <c r="A3998" s="13" t="s">
        <v>981</v>
      </c>
      <c r="B3998" s="14">
        <v>2.59</v>
      </c>
      <c r="C3998" s="11">
        <v>11442</v>
      </c>
      <c r="D3998" s="12">
        <v>270000</v>
      </c>
      <c r="E3998" s="12">
        <v>278424</v>
      </c>
      <c r="F3998" s="12">
        <v>233446.21</v>
      </c>
    </row>
    <row r="3999" spans="1:6">
      <c r="A3999" s="13" t="s">
        <v>1226</v>
      </c>
      <c r="B3999" s="14">
        <v>1.3</v>
      </c>
      <c r="C3999" s="11">
        <v>45819</v>
      </c>
      <c r="D3999" s="12">
        <v>140000</v>
      </c>
      <c r="E3999" s="12">
        <v>139689.20000000001</v>
      </c>
      <c r="F3999" s="12">
        <v>134523.25</v>
      </c>
    </row>
    <row r="4000" spans="1:6">
      <c r="A4000" s="13" t="s">
        <v>562</v>
      </c>
      <c r="B4000" s="14">
        <v>5.08</v>
      </c>
      <c r="C4000" s="11">
        <v>46407</v>
      </c>
      <c r="D4000" s="12">
        <v>250000</v>
      </c>
      <c r="E4000" s="12">
        <v>250000</v>
      </c>
      <c r="F4000" s="12">
        <v>248499.55</v>
      </c>
    </row>
    <row r="4001" spans="1:6">
      <c r="A4001" s="13" t="s">
        <v>2846</v>
      </c>
      <c r="B4001" s="14">
        <v>5.5</v>
      </c>
      <c r="C4001" s="11">
        <v>19610</v>
      </c>
      <c r="D4001" s="12">
        <v>100000</v>
      </c>
      <c r="E4001" s="12">
        <v>98199</v>
      </c>
      <c r="F4001" s="12">
        <v>99234.86</v>
      </c>
    </row>
    <row r="4002" spans="1:6">
      <c r="A4002" s="13" t="s">
        <v>2847</v>
      </c>
      <c r="B4002" s="14">
        <v>4.8099999999999996</v>
      </c>
      <c r="C4002" s="11">
        <v>12098</v>
      </c>
      <c r="D4002" s="12">
        <v>125000</v>
      </c>
      <c r="E4002" s="12">
        <v>125000</v>
      </c>
      <c r="F4002" s="12">
        <v>121181.43</v>
      </c>
    </row>
    <row r="4003" spans="1:6">
      <c r="A4003" s="13" t="s">
        <v>2848</v>
      </c>
      <c r="B4003" s="14">
        <v>5.2</v>
      </c>
      <c r="C4003" s="11">
        <v>12472</v>
      </c>
      <c r="D4003" s="12">
        <v>200000</v>
      </c>
      <c r="E4003" s="12">
        <v>199954</v>
      </c>
      <c r="F4003" s="12">
        <v>199592.07</v>
      </c>
    </row>
    <row r="4004" spans="1:6">
      <c r="A4004" s="13" t="s">
        <v>985</v>
      </c>
      <c r="B4004" s="14">
        <v>5.4</v>
      </c>
      <c r="C4004" s="11">
        <v>12499</v>
      </c>
      <c r="D4004" s="12">
        <v>125000</v>
      </c>
      <c r="E4004" s="12">
        <v>124542.5</v>
      </c>
      <c r="F4004" s="12">
        <v>124179.39</v>
      </c>
    </row>
    <row r="4005" spans="1:6">
      <c r="A4005" s="13" t="s">
        <v>132</v>
      </c>
      <c r="B4005" s="14">
        <v>7.62</v>
      </c>
      <c r="C4005" s="11">
        <v>11626</v>
      </c>
      <c r="D4005" s="12">
        <v>100000</v>
      </c>
      <c r="E4005" s="12">
        <v>100000</v>
      </c>
      <c r="F4005" s="12">
        <v>110087.06</v>
      </c>
    </row>
    <row r="4006" spans="1:6">
      <c r="A4006" s="13" t="s">
        <v>2849</v>
      </c>
      <c r="B4006" s="14">
        <v>4.13</v>
      </c>
      <c r="C4006" s="11">
        <v>11246</v>
      </c>
      <c r="D4006" s="12">
        <v>290000</v>
      </c>
      <c r="E4006" s="12">
        <v>291725</v>
      </c>
      <c r="F4006" s="12">
        <v>258456.06</v>
      </c>
    </row>
    <row r="4007" spans="1:6">
      <c r="A4007" s="13" t="s">
        <v>575</v>
      </c>
      <c r="B4007" s="14">
        <v>4.4000000000000004</v>
      </c>
      <c r="C4007" s="11">
        <v>22616</v>
      </c>
      <c r="D4007" s="12">
        <v>160000</v>
      </c>
      <c r="E4007" s="12">
        <v>159849.60000000001</v>
      </c>
      <c r="F4007" s="12">
        <v>104363.91</v>
      </c>
    </row>
    <row r="4008" spans="1:6">
      <c r="A4008" s="13" t="s">
        <v>2850</v>
      </c>
      <c r="B4008" s="14">
        <v>2.57</v>
      </c>
      <c r="C4008" s="11">
        <v>11477</v>
      </c>
      <c r="D4008" s="12">
        <v>210000</v>
      </c>
      <c r="E4008" s="12">
        <v>210000</v>
      </c>
      <c r="F4008" s="12">
        <v>180247.96</v>
      </c>
    </row>
    <row r="4009" spans="1:6">
      <c r="A4009" s="13" t="s">
        <v>2851</v>
      </c>
      <c r="B4009" s="14">
        <v>4.45</v>
      </c>
      <c r="C4009" s="11">
        <v>46659</v>
      </c>
      <c r="D4009" s="12">
        <v>175000</v>
      </c>
      <c r="E4009" s="12">
        <v>184912</v>
      </c>
      <c r="F4009" s="12">
        <v>170578.43</v>
      </c>
    </row>
    <row r="4010" spans="1:6">
      <c r="A4010" s="13" t="s">
        <v>2852</v>
      </c>
      <c r="B4010" s="14">
        <v>5.35</v>
      </c>
      <c r="C4010" s="11">
        <v>19494</v>
      </c>
      <c r="D4010" s="12">
        <v>150000</v>
      </c>
      <c r="E4010" s="12">
        <v>149353.5</v>
      </c>
      <c r="F4010" s="12">
        <v>143790.70000000001</v>
      </c>
    </row>
    <row r="4011" spans="1:6">
      <c r="A4011" s="13" t="s">
        <v>2853</v>
      </c>
      <c r="B4011" s="14">
        <v>3.9</v>
      </c>
      <c r="C4011" s="11">
        <v>11784</v>
      </c>
      <c r="D4011" s="12">
        <v>235000</v>
      </c>
      <c r="E4011" s="12">
        <v>234652.2</v>
      </c>
      <c r="F4011" s="12">
        <v>210347.68</v>
      </c>
    </row>
    <row r="4012" spans="1:6">
      <c r="A4012" s="13" t="s">
        <v>2854</v>
      </c>
      <c r="B4012" s="14">
        <v>2.25</v>
      </c>
      <c r="C4012" s="11">
        <v>47102</v>
      </c>
      <c r="D4012" s="12">
        <v>150000</v>
      </c>
      <c r="E4012" s="12">
        <v>149451.75</v>
      </c>
      <c r="F4012" s="12">
        <v>132077.62</v>
      </c>
    </row>
    <row r="4013" spans="1:6">
      <c r="A4013" s="13" t="s">
        <v>2855</v>
      </c>
      <c r="B4013" s="14">
        <v>5.75</v>
      </c>
      <c r="C4013" s="11">
        <v>12086</v>
      </c>
      <c r="D4013" s="12">
        <v>150000</v>
      </c>
      <c r="E4013" s="12">
        <v>149682</v>
      </c>
      <c r="F4013" s="12">
        <v>154216.63</v>
      </c>
    </row>
    <row r="4014" spans="1:6">
      <c r="A4014" s="13" t="s">
        <v>2856</v>
      </c>
      <c r="B4014" s="14">
        <v>8.35</v>
      </c>
      <c r="C4014" s="11">
        <v>16998</v>
      </c>
      <c r="D4014" s="12">
        <v>11000</v>
      </c>
      <c r="E4014" s="12">
        <v>14213.65</v>
      </c>
      <c r="F4014" s="12">
        <v>13910.42</v>
      </c>
    </row>
    <row r="4015" spans="1:6">
      <c r="A4015" s="13" t="s">
        <v>2857</v>
      </c>
      <c r="B4015" s="14">
        <v>2.31</v>
      </c>
      <c r="C4015" s="11">
        <v>46707</v>
      </c>
      <c r="D4015" s="12">
        <v>175000</v>
      </c>
      <c r="E4015" s="12">
        <v>175000</v>
      </c>
      <c r="F4015" s="12">
        <v>161571.89000000001</v>
      </c>
    </row>
    <row r="4016" spans="1:6">
      <c r="A4016" s="13" t="s">
        <v>2858</v>
      </c>
      <c r="B4016" s="14">
        <v>5.8</v>
      </c>
      <c r="C4016" s="11">
        <v>19890</v>
      </c>
      <c r="D4016" s="12">
        <v>150000</v>
      </c>
      <c r="E4016" s="12">
        <v>149152.5</v>
      </c>
      <c r="F4016" s="12">
        <v>145710.37</v>
      </c>
    </row>
    <row r="4017" spans="1:6">
      <c r="A4017" s="13" t="s">
        <v>2859</v>
      </c>
      <c r="B4017" s="14">
        <v>6.1</v>
      </c>
      <c r="C4017" s="11">
        <v>19617</v>
      </c>
      <c r="D4017" s="12">
        <v>200000</v>
      </c>
      <c r="E4017" s="12">
        <v>199914</v>
      </c>
      <c r="F4017" s="12">
        <v>202983.17</v>
      </c>
    </row>
    <row r="4018" spans="1:6">
      <c r="A4018" s="13" t="s">
        <v>2691</v>
      </c>
      <c r="B4018" s="14">
        <v>6.55</v>
      </c>
      <c r="C4018" s="11">
        <v>12389</v>
      </c>
      <c r="D4018" s="12">
        <v>200000</v>
      </c>
      <c r="E4018" s="12">
        <v>199772</v>
      </c>
      <c r="F4018" s="12">
        <v>211955.4</v>
      </c>
    </row>
    <row r="4019" spans="1:6">
      <c r="A4019" s="13" t="s">
        <v>2860</v>
      </c>
      <c r="B4019" s="14">
        <v>5.75</v>
      </c>
      <c r="C4019" s="11">
        <v>12100</v>
      </c>
      <c r="D4019" s="12">
        <v>200000</v>
      </c>
      <c r="E4019" s="12">
        <v>199782</v>
      </c>
      <c r="F4019" s="12">
        <v>202059.8</v>
      </c>
    </row>
    <row r="4020" spans="1:6">
      <c r="A4020" s="13" t="s">
        <v>2861</v>
      </c>
      <c r="B4020" s="14">
        <v>4</v>
      </c>
      <c r="C4020" s="11">
        <v>12128</v>
      </c>
      <c r="D4020" s="12">
        <v>165000</v>
      </c>
      <c r="E4020" s="12">
        <v>164742.6</v>
      </c>
      <c r="F4020" s="12">
        <v>148588.88</v>
      </c>
    </row>
    <row r="4021" spans="1:6">
      <c r="A4021" s="13" t="s">
        <v>1268</v>
      </c>
      <c r="B4021" s="14">
        <v>2.2000000000000002</v>
      </c>
      <c r="C4021" s="11">
        <v>11246</v>
      </c>
      <c r="D4021" s="12">
        <v>150000</v>
      </c>
      <c r="E4021" s="12">
        <v>149666.35</v>
      </c>
      <c r="F4021" s="12">
        <v>124500.83</v>
      </c>
    </row>
    <row r="4022" spans="1:6">
      <c r="A4022" s="13" t="s">
        <v>2862</v>
      </c>
      <c r="B4022" s="14">
        <v>5.75</v>
      </c>
      <c r="C4022" s="11">
        <v>14946</v>
      </c>
      <c r="D4022" s="12">
        <v>245469.95</v>
      </c>
      <c r="E4022" s="12">
        <v>257436.6</v>
      </c>
      <c r="F4022" s="12">
        <v>221475.14</v>
      </c>
    </row>
    <row r="4023" spans="1:6">
      <c r="A4023" s="13" t="s">
        <v>2863</v>
      </c>
      <c r="B4023" s="14">
        <v>5.8</v>
      </c>
      <c r="C4023" s="11">
        <v>46451</v>
      </c>
      <c r="D4023" s="12">
        <v>200000</v>
      </c>
      <c r="E4023" s="12">
        <v>199756</v>
      </c>
      <c r="F4023" s="12">
        <v>200004.5</v>
      </c>
    </row>
    <row r="4024" spans="1:6">
      <c r="A4024" s="13" t="s">
        <v>1744</v>
      </c>
      <c r="B4024" s="14">
        <v>3.4</v>
      </c>
      <c r="C4024" s="11">
        <v>46037</v>
      </c>
      <c r="D4024" s="12">
        <v>400000</v>
      </c>
      <c r="E4024" s="12">
        <v>395320</v>
      </c>
      <c r="F4024" s="12">
        <v>380552.99</v>
      </c>
    </row>
    <row r="4025" spans="1:6">
      <c r="A4025" s="13" t="s">
        <v>2864</v>
      </c>
      <c r="B4025" s="14">
        <v>2.35</v>
      </c>
      <c r="C4025" s="11">
        <v>11331</v>
      </c>
      <c r="D4025" s="12">
        <v>185000</v>
      </c>
      <c r="E4025" s="12">
        <v>185000</v>
      </c>
      <c r="F4025" s="12">
        <v>151769.72</v>
      </c>
    </row>
    <row r="4026" spans="1:6">
      <c r="A4026" s="13" t="s">
        <v>2708</v>
      </c>
      <c r="B4026" s="14">
        <v>6.75</v>
      </c>
      <c r="C4026" s="11">
        <v>13789</v>
      </c>
      <c r="D4026" s="12">
        <v>100000</v>
      </c>
      <c r="E4026" s="12">
        <v>131519</v>
      </c>
      <c r="F4026" s="12">
        <v>107882.91</v>
      </c>
    </row>
    <row r="4027" spans="1:6">
      <c r="A4027" s="13" t="s">
        <v>2073</v>
      </c>
      <c r="B4027" s="14">
        <v>3.5</v>
      </c>
      <c r="C4027" s="11">
        <v>45748</v>
      </c>
      <c r="D4027" s="12">
        <v>130000</v>
      </c>
      <c r="E4027" s="12">
        <v>129953.2</v>
      </c>
      <c r="F4027" s="12">
        <v>128011.85</v>
      </c>
    </row>
    <row r="4028" spans="1:6">
      <c r="A4028" s="13" t="s">
        <v>2865</v>
      </c>
      <c r="B4028" s="14">
        <v>5.9</v>
      </c>
      <c r="C4028" s="11">
        <v>19511</v>
      </c>
      <c r="D4028" s="12">
        <v>150000</v>
      </c>
      <c r="E4028" s="12">
        <v>145077</v>
      </c>
      <c r="F4028" s="12">
        <v>146074.09</v>
      </c>
    </row>
    <row r="4029" spans="1:6">
      <c r="A4029" s="13" t="s">
        <v>2866</v>
      </c>
      <c r="B4029" s="14">
        <v>3.13</v>
      </c>
      <c r="C4029" s="11">
        <v>46461</v>
      </c>
      <c r="D4029" s="12">
        <v>175000</v>
      </c>
      <c r="E4029" s="12">
        <v>174653.5</v>
      </c>
      <c r="F4029" s="12">
        <v>165336.43</v>
      </c>
    </row>
    <row r="4030" spans="1:6">
      <c r="A4030" s="13" t="s">
        <v>2867</v>
      </c>
      <c r="B4030" s="14">
        <v>6.5</v>
      </c>
      <c r="C4030" s="11">
        <v>47134</v>
      </c>
      <c r="D4030" s="12">
        <v>225000</v>
      </c>
      <c r="E4030" s="12">
        <v>224084.25</v>
      </c>
      <c r="F4030" s="12">
        <v>234954.73</v>
      </c>
    </row>
    <row r="4031" spans="1:6">
      <c r="A4031" s="13" t="s">
        <v>2868</v>
      </c>
      <c r="B4031" s="14">
        <v>7.78</v>
      </c>
      <c r="C4031" s="11">
        <v>19895</v>
      </c>
      <c r="D4031" s="12">
        <v>200000</v>
      </c>
      <c r="E4031" s="12">
        <v>200000</v>
      </c>
      <c r="F4031" s="12">
        <v>208934.8</v>
      </c>
    </row>
    <row r="4032" spans="1:6">
      <c r="A4032" s="13" t="s">
        <v>2869</v>
      </c>
      <c r="B4032" s="14">
        <v>4.1500000000000004</v>
      </c>
      <c r="C4032" s="11">
        <v>11794</v>
      </c>
      <c r="D4032" s="12">
        <v>125000</v>
      </c>
      <c r="E4032" s="12">
        <v>124882.72</v>
      </c>
      <c r="F4032" s="12">
        <v>114034.34</v>
      </c>
    </row>
    <row r="4033" spans="1:6">
      <c r="A4033" s="13" t="s">
        <v>2870</v>
      </c>
      <c r="B4033" s="14">
        <v>5.55</v>
      </c>
      <c r="C4033" s="11">
        <v>46006</v>
      </c>
      <c r="D4033" s="12">
        <v>250000</v>
      </c>
      <c r="E4033" s="12">
        <v>250000</v>
      </c>
      <c r="F4033" s="12">
        <v>249744.54</v>
      </c>
    </row>
    <row r="4034" spans="1:6">
      <c r="A4034" s="13" t="s">
        <v>1760</v>
      </c>
      <c r="B4034" s="14">
        <v>4.42</v>
      </c>
      <c r="C4034" s="11">
        <v>45802</v>
      </c>
      <c r="D4034" s="12">
        <v>22000</v>
      </c>
      <c r="E4034" s="12">
        <v>22000</v>
      </c>
      <c r="F4034" s="12">
        <v>21778.51</v>
      </c>
    </row>
    <row r="4035" spans="1:6">
      <c r="A4035" s="13" t="s">
        <v>2871</v>
      </c>
      <c r="B4035" s="14">
        <v>5.25</v>
      </c>
      <c r="C4035" s="11">
        <v>12069</v>
      </c>
      <c r="D4035" s="12">
        <v>185000</v>
      </c>
      <c r="E4035" s="12">
        <v>183960.3</v>
      </c>
      <c r="F4035" s="12">
        <v>188053.15</v>
      </c>
    </row>
    <row r="4036" spans="1:6">
      <c r="A4036" s="13" t="s">
        <v>2872</v>
      </c>
      <c r="B4036" s="14">
        <v>3.71</v>
      </c>
      <c r="C4036" s="11">
        <v>47300</v>
      </c>
      <c r="D4036" s="12">
        <v>290000</v>
      </c>
      <c r="E4036" s="12">
        <v>290000</v>
      </c>
      <c r="F4036" s="12">
        <v>264295.21999999997</v>
      </c>
    </row>
    <row r="4037" spans="1:6">
      <c r="A4037" s="13" t="s">
        <v>2873</v>
      </c>
      <c r="B4037" s="14">
        <v>3.05</v>
      </c>
      <c r="C4037" s="11">
        <v>13212</v>
      </c>
      <c r="D4037" s="12">
        <v>350000</v>
      </c>
      <c r="E4037" s="12">
        <v>350000</v>
      </c>
      <c r="F4037" s="12">
        <v>290547.51</v>
      </c>
    </row>
    <row r="4038" spans="1:6">
      <c r="A4038" s="13" t="s">
        <v>2874</v>
      </c>
      <c r="B4038" s="14">
        <v>5.7</v>
      </c>
      <c r="C4038" s="11">
        <v>12510</v>
      </c>
      <c r="D4038" s="12">
        <v>250000</v>
      </c>
      <c r="E4038" s="12">
        <v>249922.5</v>
      </c>
      <c r="F4038" s="12">
        <v>254528.83</v>
      </c>
    </row>
    <row r="4039" spans="1:6">
      <c r="A4039" s="13" t="s">
        <v>2875</v>
      </c>
      <c r="B4039" s="14">
        <v>5.6</v>
      </c>
      <c r="C4039" s="11">
        <v>19494</v>
      </c>
      <c r="D4039" s="12">
        <v>200000</v>
      </c>
      <c r="E4039" s="12">
        <v>199446</v>
      </c>
      <c r="F4039" s="12">
        <v>204132.93</v>
      </c>
    </row>
    <row r="4040" spans="1:6">
      <c r="A4040" s="13" t="s">
        <v>2876</v>
      </c>
      <c r="B4040" s="14">
        <v>5.3</v>
      </c>
      <c r="C4040" s="11">
        <v>11338</v>
      </c>
      <c r="D4040" s="12">
        <v>100000</v>
      </c>
      <c r="E4040" s="12">
        <v>99930</v>
      </c>
      <c r="F4040" s="12">
        <v>99774.67</v>
      </c>
    </row>
    <row r="4041" spans="1:6">
      <c r="A4041" s="13" t="s">
        <v>2877</v>
      </c>
      <c r="B4041" s="14">
        <v>5.05</v>
      </c>
      <c r="C4041" s="11">
        <v>46415</v>
      </c>
      <c r="D4041" s="12">
        <v>150000</v>
      </c>
      <c r="E4041" s="12">
        <v>149997</v>
      </c>
      <c r="F4041" s="12">
        <v>149151.78</v>
      </c>
    </row>
    <row r="4042" spans="1:6">
      <c r="A4042" s="13" t="s">
        <v>907</v>
      </c>
      <c r="B4042" s="14">
        <v>4.9000000000000004</v>
      </c>
      <c r="C4042" s="11">
        <v>47192</v>
      </c>
      <c r="D4042" s="12">
        <v>250000</v>
      </c>
      <c r="E4042" s="12">
        <v>249472.5</v>
      </c>
      <c r="F4042" s="12">
        <v>247316.69</v>
      </c>
    </row>
    <row r="4043" spans="1:6">
      <c r="A4043" s="13" t="s">
        <v>2878</v>
      </c>
      <c r="B4043" s="14">
        <v>5.4</v>
      </c>
      <c r="C4043" s="11">
        <v>12069</v>
      </c>
      <c r="D4043" s="12">
        <v>125000</v>
      </c>
      <c r="E4043" s="12">
        <v>124615</v>
      </c>
      <c r="F4043" s="12">
        <v>125452.91</v>
      </c>
    </row>
    <row r="4044" spans="1:6">
      <c r="A4044" s="13" t="s">
        <v>2879</v>
      </c>
      <c r="B4044" s="14">
        <v>5.8</v>
      </c>
      <c r="C4044" s="11">
        <v>11263</v>
      </c>
      <c r="D4044" s="12">
        <v>100000</v>
      </c>
      <c r="E4044" s="12">
        <v>99805</v>
      </c>
      <c r="F4044" s="12">
        <v>102360.25</v>
      </c>
    </row>
    <row r="4045" spans="1:6">
      <c r="A4045" s="13" t="s">
        <v>2880</v>
      </c>
      <c r="B4045" s="14">
        <v>3.6</v>
      </c>
      <c r="C4045" s="11">
        <v>18354</v>
      </c>
      <c r="D4045" s="12">
        <v>145000</v>
      </c>
      <c r="E4045" s="12">
        <v>144498.29999999999</v>
      </c>
      <c r="F4045" s="12">
        <v>101481.77</v>
      </c>
    </row>
    <row r="4046" spans="1:6">
      <c r="A4046" s="13" t="s">
        <v>2881</v>
      </c>
      <c r="B4046" s="14">
        <v>5.55</v>
      </c>
      <c r="C4046" s="11">
        <v>19396</v>
      </c>
      <c r="D4046" s="12">
        <v>150000</v>
      </c>
      <c r="E4046" s="12">
        <v>149239.5</v>
      </c>
      <c r="F4046" s="12">
        <v>141923.09</v>
      </c>
    </row>
    <row r="4047" spans="1:6">
      <c r="A4047" s="13" t="s">
        <v>2882</v>
      </c>
      <c r="B4047" s="14">
        <v>6.25</v>
      </c>
      <c r="C4047" s="11">
        <v>12002</v>
      </c>
      <c r="D4047" s="12">
        <v>200000</v>
      </c>
      <c r="E4047" s="12">
        <v>199648</v>
      </c>
      <c r="F4047" s="12">
        <v>211682.16</v>
      </c>
    </row>
    <row r="4048" spans="1:6">
      <c r="A4048" s="13" t="s">
        <v>2883</v>
      </c>
      <c r="B4048" s="14">
        <v>3.75</v>
      </c>
      <c r="C4048" s="11">
        <v>45860</v>
      </c>
      <c r="D4048" s="12">
        <v>195000</v>
      </c>
      <c r="E4048" s="12">
        <v>194270.7</v>
      </c>
      <c r="F4048" s="12">
        <v>190094.86</v>
      </c>
    </row>
    <row r="4049" spans="1:6">
      <c r="A4049" s="13" t="s">
        <v>786</v>
      </c>
      <c r="B4049" s="14">
        <v>7.15</v>
      </c>
      <c r="C4049" s="11">
        <v>12328</v>
      </c>
      <c r="D4049" s="12">
        <v>200000</v>
      </c>
      <c r="E4049" s="12">
        <v>202344</v>
      </c>
      <c r="F4049" s="12">
        <v>211842.09</v>
      </c>
    </row>
    <row r="4050" spans="1:6">
      <c r="A4050" s="13" t="s">
        <v>2884</v>
      </c>
      <c r="B4050" s="14">
        <v>2.63</v>
      </c>
      <c r="C4050" s="11">
        <v>11642</v>
      </c>
      <c r="D4050" s="12">
        <v>200000</v>
      </c>
      <c r="E4050" s="12">
        <v>197384</v>
      </c>
      <c r="F4050" s="12">
        <v>163087.53</v>
      </c>
    </row>
    <row r="4051" spans="1:6">
      <c r="A4051" s="13" t="s">
        <v>2885</v>
      </c>
      <c r="B4051" s="14">
        <v>6.05</v>
      </c>
      <c r="C4051" s="11">
        <v>46493</v>
      </c>
      <c r="D4051" s="12">
        <v>200000</v>
      </c>
      <c r="E4051" s="12">
        <v>200000</v>
      </c>
      <c r="F4051" s="12">
        <v>200620</v>
      </c>
    </row>
    <row r="4052" spans="1:6">
      <c r="A4052" s="13" t="s">
        <v>2886</v>
      </c>
      <c r="B4052" s="14">
        <v>5.35</v>
      </c>
      <c r="C4052" s="11">
        <v>19572</v>
      </c>
      <c r="D4052" s="12">
        <v>100000</v>
      </c>
      <c r="E4052" s="12">
        <v>99732</v>
      </c>
      <c r="F4052" s="12">
        <v>96451.4</v>
      </c>
    </row>
    <row r="4053" spans="1:6">
      <c r="A4053" s="13" t="s">
        <v>2887</v>
      </c>
      <c r="B4053" s="14">
        <v>5.95</v>
      </c>
      <c r="C4053" s="11">
        <v>12342</v>
      </c>
      <c r="D4053" s="12">
        <v>200000</v>
      </c>
      <c r="E4053" s="12">
        <v>199824</v>
      </c>
      <c r="F4053" s="12">
        <v>200377.59</v>
      </c>
    </row>
    <row r="4054" spans="1:6">
      <c r="A4054" s="13" t="s">
        <v>2888</v>
      </c>
      <c r="B4054" s="14">
        <v>4.88</v>
      </c>
      <c r="C4054" s="11">
        <v>45931</v>
      </c>
      <c r="D4054" s="12">
        <v>105000</v>
      </c>
      <c r="E4054" s="12">
        <v>115876.95</v>
      </c>
      <c r="F4054" s="12">
        <v>103602.28</v>
      </c>
    </row>
    <row r="4055" spans="1:6">
      <c r="A4055" s="13" t="s">
        <v>2889</v>
      </c>
      <c r="B4055" s="14">
        <v>4.38</v>
      </c>
      <c r="C4055" s="11">
        <v>45818</v>
      </c>
      <c r="D4055" s="12">
        <v>260000</v>
      </c>
      <c r="E4055" s="12">
        <v>282516</v>
      </c>
      <c r="F4055" s="12">
        <v>257227.65</v>
      </c>
    </row>
    <row r="4056" spans="1:6">
      <c r="A4056" s="13" t="s">
        <v>2890</v>
      </c>
      <c r="B4056" s="14">
        <v>6.53</v>
      </c>
      <c r="C4056" s="11">
        <v>12540</v>
      </c>
      <c r="D4056" s="12">
        <v>200000</v>
      </c>
      <c r="E4056" s="12">
        <v>200000</v>
      </c>
      <c r="F4056" s="12">
        <v>204779.92</v>
      </c>
    </row>
    <row r="4057" spans="1:6">
      <c r="A4057" s="13" t="s">
        <v>2891</v>
      </c>
      <c r="B4057" s="14">
        <v>3.14</v>
      </c>
      <c r="C4057" s="11">
        <v>13103</v>
      </c>
      <c r="D4057" s="12">
        <v>84000</v>
      </c>
      <c r="E4057" s="12">
        <v>69641.38</v>
      </c>
      <c r="F4057" s="12">
        <v>67266.16</v>
      </c>
    </row>
    <row r="4058" spans="1:6">
      <c r="A4058" s="13" t="s">
        <v>2739</v>
      </c>
      <c r="B4058" s="14">
        <v>4.93</v>
      </c>
      <c r="C4058" s="11">
        <v>13650</v>
      </c>
      <c r="D4058" s="12">
        <v>154000</v>
      </c>
      <c r="E4058" s="12">
        <v>142468.04999999999</v>
      </c>
      <c r="F4058" s="12">
        <v>144839.07</v>
      </c>
    </row>
    <row r="4059" spans="1:6">
      <c r="A4059" s="13" t="s">
        <v>2892</v>
      </c>
      <c r="B4059" s="14">
        <v>2.78</v>
      </c>
      <c r="C4059" s="11">
        <v>11695</v>
      </c>
      <c r="D4059" s="12">
        <v>185000</v>
      </c>
      <c r="E4059" s="12">
        <v>185000</v>
      </c>
      <c r="F4059" s="12">
        <v>150158.45000000001</v>
      </c>
    </row>
    <row r="4060" spans="1:6">
      <c r="A4060" s="13" t="s">
        <v>2893</v>
      </c>
      <c r="B4060" s="14">
        <v>2.63</v>
      </c>
      <c r="C4060" s="11">
        <v>13240</v>
      </c>
      <c r="D4060" s="12">
        <v>320000</v>
      </c>
      <c r="E4060" s="12">
        <v>320000</v>
      </c>
      <c r="F4060" s="12">
        <v>260000.65</v>
      </c>
    </row>
    <row r="4061" spans="1:6">
      <c r="A4061" s="13" t="s">
        <v>2894</v>
      </c>
      <c r="B4061" s="14">
        <v>3.88</v>
      </c>
      <c r="C4061" s="11">
        <v>18745</v>
      </c>
      <c r="D4061" s="12">
        <v>275000</v>
      </c>
      <c r="E4061" s="12">
        <v>275746.75</v>
      </c>
      <c r="F4061" s="12">
        <v>196378.53</v>
      </c>
    </row>
    <row r="4062" spans="1:6">
      <c r="A4062" s="13" t="s">
        <v>2895</v>
      </c>
      <c r="B4062" s="14">
        <v>5.4</v>
      </c>
      <c r="C4062" s="11">
        <v>46881</v>
      </c>
      <c r="D4062" s="12">
        <v>150000</v>
      </c>
      <c r="E4062" s="12">
        <v>149941.5</v>
      </c>
      <c r="F4062" s="12">
        <v>149961.66</v>
      </c>
    </row>
    <row r="4063" spans="1:6">
      <c r="A4063" s="13" t="s">
        <v>2896</v>
      </c>
      <c r="B4063" s="14">
        <v>5.5</v>
      </c>
      <c r="C4063" s="11">
        <v>15738</v>
      </c>
      <c r="D4063" s="12">
        <v>350000</v>
      </c>
      <c r="E4063" s="12">
        <v>381989</v>
      </c>
      <c r="F4063" s="12">
        <v>333227.71999999997</v>
      </c>
    </row>
    <row r="4064" spans="1:6">
      <c r="A4064" s="13" t="s">
        <v>2897</v>
      </c>
      <c r="B4064" s="14">
        <v>5.25</v>
      </c>
      <c r="C4064" s="11">
        <v>12574</v>
      </c>
      <c r="D4064" s="12">
        <v>250000</v>
      </c>
      <c r="E4064" s="12">
        <v>247092.5</v>
      </c>
      <c r="F4064" s="12">
        <v>250243.75</v>
      </c>
    </row>
    <row r="4065" spans="1:6">
      <c r="A4065" s="13" t="s">
        <v>2898</v>
      </c>
      <c r="B4065" s="14">
        <v>9.3800000000000008</v>
      </c>
      <c r="C4065" s="11">
        <v>14472</v>
      </c>
      <c r="D4065" s="12">
        <v>250000</v>
      </c>
      <c r="E4065" s="12">
        <v>405524</v>
      </c>
      <c r="F4065" s="12">
        <v>316456.43</v>
      </c>
    </row>
    <row r="4066" spans="1:6">
      <c r="A4066" s="13" t="s">
        <v>2899</v>
      </c>
      <c r="B4066" s="14">
        <v>2</v>
      </c>
      <c r="C4066" s="11">
        <v>46090</v>
      </c>
      <c r="D4066" s="12">
        <v>300000</v>
      </c>
      <c r="E4066" s="12">
        <v>299715</v>
      </c>
      <c r="F4066" s="12">
        <v>280824.33</v>
      </c>
    </row>
    <row r="4067" spans="1:6">
      <c r="A4067" s="13" t="s">
        <v>2900</v>
      </c>
      <c r="B4067" s="14">
        <v>2.4500000000000002</v>
      </c>
      <c r="C4067" s="11">
        <v>46723</v>
      </c>
      <c r="D4067" s="12">
        <v>300000</v>
      </c>
      <c r="E4067" s="12">
        <v>301621</v>
      </c>
      <c r="F4067" s="12">
        <v>270740.13</v>
      </c>
    </row>
    <row r="4068" spans="1:6">
      <c r="A4068" s="13" t="s">
        <v>2901</v>
      </c>
      <c r="B4068" s="14">
        <v>5.85</v>
      </c>
      <c r="C4068" s="11">
        <v>12524</v>
      </c>
      <c r="D4068" s="12">
        <v>50000</v>
      </c>
      <c r="E4068" s="12">
        <v>49932</v>
      </c>
      <c r="F4068" s="12">
        <v>50199.16</v>
      </c>
    </row>
    <row r="4069" spans="1:6">
      <c r="A4069" s="13" t="s">
        <v>2902</v>
      </c>
      <c r="B4069" s="14">
        <v>6.88</v>
      </c>
      <c r="C4069" s="11">
        <v>15507</v>
      </c>
      <c r="D4069" s="12">
        <v>175000</v>
      </c>
      <c r="E4069" s="12">
        <v>201167.75</v>
      </c>
      <c r="F4069" s="12">
        <v>155498.48000000001</v>
      </c>
    </row>
    <row r="4070" spans="1:6">
      <c r="A4070" s="13" t="s">
        <v>2903</v>
      </c>
      <c r="B4070" s="14">
        <v>4.75</v>
      </c>
      <c r="C4070" s="11">
        <v>45792</v>
      </c>
      <c r="D4070" s="12">
        <v>230000</v>
      </c>
      <c r="E4070" s="12">
        <v>227734.5</v>
      </c>
      <c r="F4070" s="12">
        <v>227615.35999999999</v>
      </c>
    </row>
    <row r="4071" spans="1:6">
      <c r="A4071" s="13" t="s">
        <v>2904</v>
      </c>
      <c r="B4071" s="14">
        <v>6.25</v>
      </c>
      <c r="C4071" s="11">
        <v>47383</v>
      </c>
      <c r="D4071" s="12">
        <v>200000</v>
      </c>
      <c r="E4071" s="12">
        <v>200000</v>
      </c>
      <c r="F4071" s="12">
        <v>205632.25</v>
      </c>
    </row>
    <row r="4072" spans="1:6">
      <c r="A4072" s="13" t="s">
        <v>1022</v>
      </c>
      <c r="B4072" s="14">
        <v>4.3</v>
      </c>
      <c r="C4072" s="11">
        <v>47314</v>
      </c>
      <c r="D4072" s="12">
        <v>260000</v>
      </c>
      <c r="E4072" s="12">
        <v>259438.4</v>
      </c>
      <c r="F4072" s="12">
        <v>245667.29</v>
      </c>
    </row>
    <row r="4073" spans="1:6">
      <c r="A4073" s="13" t="s">
        <v>1022</v>
      </c>
      <c r="B4073" s="14">
        <v>6.95</v>
      </c>
      <c r="C4073" s="11">
        <v>12342</v>
      </c>
      <c r="D4073" s="12">
        <v>50000</v>
      </c>
      <c r="E4073" s="12">
        <v>51088.5</v>
      </c>
      <c r="F4073" s="12">
        <v>53514.3</v>
      </c>
    </row>
    <row r="4074" spans="1:6">
      <c r="A4074" s="13" t="s">
        <v>2905</v>
      </c>
      <c r="B4074" s="14">
        <v>4.63</v>
      </c>
      <c r="C4074" s="11">
        <v>17796</v>
      </c>
      <c r="D4074" s="12">
        <v>175000</v>
      </c>
      <c r="E4074" s="12">
        <v>174072.5</v>
      </c>
      <c r="F4074" s="12">
        <v>131603.42000000001</v>
      </c>
    </row>
    <row r="4075" spans="1:6">
      <c r="A4075" s="13" t="s">
        <v>183</v>
      </c>
      <c r="B4075" s="14">
        <v>6.4</v>
      </c>
      <c r="C4075" s="11">
        <v>12159</v>
      </c>
      <c r="D4075" s="12">
        <v>200000</v>
      </c>
      <c r="E4075" s="12">
        <v>199388</v>
      </c>
      <c r="F4075" s="12">
        <v>204637</v>
      </c>
    </row>
    <row r="4076" spans="1:6">
      <c r="A4076" s="13" t="s">
        <v>1781</v>
      </c>
      <c r="B4076" s="14">
        <v>5.2</v>
      </c>
      <c r="C4076" s="11">
        <v>46223</v>
      </c>
      <c r="D4076" s="12">
        <v>200000</v>
      </c>
      <c r="E4076" s="12">
        <v>199978</v>
      </c>
      <c r="F4076" s="12">
        <v>199741.4</v>
      </c>
    </row>
    <row r="4077" spans="1:6">
      <c r="A4077" s="13" t="s">
        <v>2906</v>
      </c>
      <c r="B4077" s="14">
        <v>3.24</v>
      </c>
      <c r="C4077" s="11">
        <v>46300</v>
      </c>
      <c r="D4077" s="12">
        <v>200000</v>
      </c>
      <c r="E4077" s="12">
        <v>197764.08</v>
      </c>
      <c r="F4077" s="12">
        <v>189549.28</v>
      </c>
    </row>
    <row r="4078" spans="1:6">
      <c r="A4078" s="13" t="s">
        <v>2907</v>
      </c>
      <c r="B4078" s="14">
        <v>6.65</v>
      </c>
      <c r="C4078" s="11">
        <v>19739</v>
      </c>
      <c r="D4078" s="12">
        <v>200000</v>
      </c>
      <c r="E4078" s="12">
        <v>197612</v>
      </c>
      <c r="F4078" s="12">
        <v>219572.45</v>
      </c>
    </row>
    <row r="4079" spans="1:6">
      <c r="A4079" s="13" t="s">
        <v>2908</v>
      </c>
      <c r="B4079" s="14">
        <v>4.2</v>
      </c>
      <c r="C4079" s="11">
        <v>12086</v>
      </c>
      <c r="D4079" s="12">
        <v>200000</v>
      </c>
      <c r="E4079" s="12">
        <v>199630</v>
      </c>
      <c r="F4079" s="12">
        <v>179835.45</v>
      </c>
    </row>
    <row r="4080" spans="1:6">
      <c r="A4080" s="13" t="s">
        <v>2909</v>
      </c>
      <c r="B4080" s="14">
        <v>7.63</v>
      </c>
      <c r="C4080" s="11">
        <v>13606</v>
      </c>
      <c r="D4080" s="12">
        <v>175000</v>
      </c>
      <c r="E4080" s="12">
        <v>219252.75</v>
      </c>
      <c r="F4080" s="12">
        <v>199740.23</v>
      </c>
    </row>
    <row r="4081" spans="1:6">
      <c r="A4081" s="13" t="s">
        <v>2910</v>
      </c>
      <c r="B4081" s="14">
        <v>6</v>
      </c>
      <c r="C4081" s="11">
        <v>19890</v>
      </c>
      <c r="D4081" s="12">
        <v>100000</v>
      </c>
      <c r="E4081" s="12">
        <v>97902</v>
      </c>
      <c r="F4081" s="12">
        <v>96040.67</v>
      </c>
    </row>
    <row r="4082" spans="1:6">
      <c r="A4082" s="13" t="s">
        <v>2911</v>
      </c>
      <c r="B4082" s="14">
        <v>5.14</v>
      </c>
      <c r="C4082" s="11">
        <v>19068</v>
      </c>
      <c r="D4082" s="12">
        <v>275000</v>
      </c>
      <c r="E4082" s="12">
        <v>275000</v>
      </c>
      <c r="F4082" s="12">
        <v>214117.27</v>
      </c>
    </row>
    <row r="4083" spans="1:6">
      <c r="A4083" s="13" t="s">
        <v>2912</v>
      </c>
      <c r="B4083" s="14">
        <v>2.39</v>
      </c>
      <c r="C4083" s="11">
        <v>46906</v>
      </c>
      <c r="D4083" s="12">
        <v>215000</v>
      </c>
      <c r="E4083" s="12">
        <v>215000</v>
      </c>
      <c r="F4083" s="12">
        <v>198012.49</v>
      </c>
    </row>
    <row r="4084" spans="1:6">
      <c r="A4084" s="13" t="s">
        <v>2913</v>
      </c>
      <c r="B4084" s="14">
        <v>6.35</v>
      </c>
      <c r="C4084" s="11">
        <v>47133</v>
      </c>
      <c r="D4084" s="12">
        <v>100000</v>
      </c>
      <c r="E4084" s="12">
        <v>99844.4</v>
      </c>
      <c r="F4084" s="12">
        <v>103139.7</v>
      </c>
    </row>
    <row r="4085" spans="1:6">
      <c r="A4085" s="13"/>
      <c r="B4085" s="14"/>
      <c r="C4085" s="11"/>
      <c r="D4085" s="12"/>
      <c r="E4085" s="12"/>
      <c r="F4085" s="12"/>
    </row>
    <row r="4086" spans="1:6">
      <c r="A4086" s="17" t="s">
        <v>196</v>
      </c>
      <c r="B4086" s="14"/>
      <c r="C4086" s="11"/>
      <c r="D4086" s="12"/>
      <c r="E4086" s="12"/>
      <c r="F4086" s="12"/>
    </row>
    <row r="4087" spans="1:6">
      <c r="A4087" s="13" t="s">
        <v>2914</v>
      </c>
      <c r="B4087" s="14">
        <v>5.6</v>
      </c>
      <c r="C4087" s="11">
        <v>46569</v>
      </c>
      <c r="D4087" s="12">
        <v>140000</v>
      </c>
      <c r="E4087" s="12">
        <v>140000</v>
      </c>
      <c r="F4087" s="12">
        <v>139806.98000000001</v>
      </c>
    </row>
    <row r="4088" spans="1:6">
      <c r="A4088" s="13" t="s">
        <v>2915</v>
      </c>
      <c r="B4088" s="14">
        <v>0</v>
      </c>
      <c r="C4088" s="11">
        <v>46966</v>
      </c>
      <c r="D4088" s="12">
        <v>430000</v>
      </c>
      <c r="E4088" s="12">
        <v>333559.59999999998</v>
      </c>
      <c r="F4088" s="12">
        <v>352965.24</v>
      </c>
    </row>
    <row r="4089" spans="1:6">
      <c r="A4089" s="13" t="s">
        <v>2916</v>
      </c>
      <c r="B4089" s="14">
        <v>3.78</v>
      </c>
      <c r="C4089" s="11">
        <v>11871</v>
      </c>
      <c r="D4089" s="12">
        <v>250000</v>
      </c>
      <c r="E4089" s="12">
        <v>258182.5</v>
      </c>
      <c r="F4089" s="12">
        <v>227260.03</v>
      </c>
    </row>
    <row r="4090" spans="1:6">
      <c r="A4090" s="13" t="s">
        <v>946</v>
      </c>
      <c r="B4090" s="14">
        <v>4.1100000000000003</v>
      </c>
      <c r="C4090" s="11">
        <v>11519</v>
      </c>
      <c r="D4090" s="12">
        <v>296742.34000000003</v>
      </c>
      <c r="E4090" s="12">
        <v>296742.34000000003</v>
      </c>
      <c r="F4090" s="12">
        <v>291406.23</v>
      </c>
    </row>
    <row r="4091" spans="1:6">
      <c r="A4091" s="13" t="s">
        <v>2917</v>
      </c>
      <c r="B4091" s="14">
        <v>2.77</v>
      </c>
      <c r="C4091" s="11">
        <v>45566</v>
      </c>
      <c r="D4091" s="12">
        <v>370000</v>
      </c>
      <c r="E4091" s="12">
        <v>372578.9</v>
      </c>
      <c r="F4091" s="12">
        <v>367436.09</v>
      </c>
    </row>
    <row r="4092" spans="1:6">
      <c r="A4092" s="13" t="s">
        <v>2918</v>
      </c>
      <c r="B4092" s="14">
        <v>4.07</v>
      </c>
      <c r="C4092" s="11">
        <v>14855</v>
      </c>
      <c r="D4092" s="12">
        <v>370000</v>
      </c>
      <c r="E4092" s="12">
        <v>378572.9</v>
      </c>
      <c r="F4092" s="12">
        <v>313294.65000000002</v>
      </c>
    </row>
    <row r="4093" spans="1:6">
      <c r="A4093" s="13" t="s">
        <v>2919</v>
      </c>
      <c r="B4093" s="14">
        <v>5.17</v>
      </c>
      <c r="C4093" s="11">
        <v>15067</v>
      </c>
      <c r="D4093" s="12">
        <v>200000</v>
      </c>
      <c r="E4093" s="12">
        <v>200000</v>
      </c>
      <c r="F4093" s="12">
        <v>200353.8</v>
      </c>
    </row>
    <row r="4094" spans="1:6">
      <c r="A4094" s="13"/>
      <c r="B4094" s="14"/>
      <c r="C4094" s="11"/>
      <c r="D4094" s="12"/>
      <c r="E4094" s="12"/>
      <c r="F4094" s="12"/>
    </row>
    <row r="4095" spans="1:6">
      <c r="A4095" s="17" t="s">
        <v>203</v>
      </c>
      <c r="B4095" s="14"/>
      <c r="C4095" s="11"/>
      <c r="D4095" s="12"/>
      <c r="E4095" s="12"/>
      <c r="F4095" s="12"/>
    </row>
    <row r="4096" spans="1:6">
      <c r="A4096" s="13" t="s">
        <v>2920</v>
      </c>
      <c r="B4096" s="14">
        <v>6.49</v>
      </c>
      <c r="C4096" s="11">
        <v>16156</v>
      </c>
      <c r="D4096" s="12">
        <v>141485.23000000001</v>
      </c>
      <c r="E4096" s="12">
        <v>141485.23000000001</v>
      </c>
      <c r="F4096" s="12">
        <v>141743.45000000001</v>
      </c>
    </row>
    <row r="4097" spans="1:6">
      <c r="A4097" s="13" t="s">
        <v>2921</v>
      </c>
      <c r="B4097" s="14">
        <v>6.5</v>
      </c>
      <c r="C4097" s="11">
        <v>19756</v>
      </c>
      <c r="D4097" s="12">
        <v>351397.42</v>
      </c>
      <c r="E4097" s="12">
        <v>355789.89</v>
      </c>
      <c r="F4097" s="12">
        <v>359326.47</v>
      </c>
    </row>
    <row r="4098" spans="1:6">
      <c r="A4098" s="13" t="s">
        <v>217</v>
      </c>
      <c r="B4098" s="14">
        <v>2.5</v>
      </c>
      <c r="C4098" s="11">
        <v>18749</v>
      </c>
      <c r="D4098" s="12">
        <v>316871.78000000003</v>
      </c>
      <c r="E4098" s="12">
        <v>260478.5</v>
      </c>
      <c r="F4098" s="12">
        <v>261118.32</v>
      </c>
    </row>
    <row r="4099" spans="1:6">
      <c r="A4099" s="13" t="s">
        <v>217</v>
      </c>
      <c r="B4099" s="14">
        <v>4.5</v>
      </c>
      <c r="C4099" s="11">
        <v>19207</v>
      </c>
      <c r="D4099" s="12">
        <v>454329.12</v>
      </c>
      <c r="E4099" s="12">
        <v>452128.46</v>
      </c>
      <c r="F4099" s="12">
        <v>428918.18</v>
      </c>
    </row>
    <row r="4100" spans="1:6">
      <c r="A4100" s="13" t="s">
        <v>217</v>
      </c>
      <c r="B4100" s="14">
        <v>3</v>
      </c>
      <c r="C4100" s="11">
        <v>17076</v>
      </c>
      <c r="D4100" s="12">
        <v>224941.13</v>
      </c>
      <c r="E4100" s="12">
        <v>214932.13</v>
      </c>
      <c r="F4100" s="12">
        <v>196515.79</v>
      </c>
    </row>
    <row r="4101" spans="1:6">
      <c r="A4101" s="13" t="s">
        <v>217</v>
      </c>
      <c r="B4101" s="14">
        <v>3.5</v>
      </c>
      <c r="C4101" s="11">
        <v>17502</v>
      </c>
      <c r="D4101" s="12">
        <v>254425.5</v>
      </c>
      <c r="E4101" s="12">
        <v>249766.45</v>
      </c>
      <c r="F4101" s="12">
        <v>230288.12</v>
      </c>
    </row>
    <row r="4102" spans="1:6">
      <c r="A4102" s="13" t="s">
        <v>217</v>
      </c>
      <c r="B4102" s="14">
        <v>6</v>
      </c>
      <c r="C4102" s="11">
        <v>19360</v>
      </c>
      <c r="D4102" s="12">
        <v>276082.49</v>
      </c>
      <c r="E4102" s="12">
        <v>275199.12</v>
      </c>
      <c r="F4102" s="12">
        <v>277492.05</v>
      </c>
    </row>
    <row r="4103" spans="1:6">
      <c r="A4103" s="13" t="s">
        <v>2922</v>
      </c>
      <c r="B4103" s="14">
        <v>2</v>
      </c>
      <c r="C4103" s="11">
        <v>18688</v>
      </c>
      <c r="D4103" s="12">
        <v>504429.57</v>
      </c>
      <c r="E4103" s="12">
        <v>499237.75</v>
      </c>
      <c r="F4103" s="12">
        <v>399614.04</v>
      </c>
    </row>
    <row r="4104" spans="1:6">
      <c r="A4104" s="13" t="s">
        <v>223</v>
      </c>
      <c r="B4104" s="14">
        <v>2.5</v>
      </c>
      <c r="C4104" s="11">
        <v>18660</v>
      </c>
      <c r="D4104" s="12">
        <v>403000.88</v>
      </c>
      <c r="E4104" s="12">
        <v>418806.07</v>
      </c>
      <c r="F4104" s="12">
        <v>334041.74</v>
      </c>
    </row>
    <row r="4105" spans="1:6">
      <c r="A4105" s="13" t="s">
        <v>224</v>
      </c>
      <c r="B4105" s="14">
        <v>3</v>
      </c>
      <c r="C4105" s="11">
        <v>19025</v>
      </c>
      <c r="D4105" s="12">
        <v>407562.37</v>
      </c>
      <c r="E4105" s="12">
        <v>373056.31</v>
      </c>
      <c r="F4105" s="12">
        <v>347163.62</v>
      </c>
    </row>
    <row r="4106" spans="1:6">
      <c r="A4106" s="13" t="s">
        <v>224</v>
      </c>
      <c r="B4106" s="14">
        <v>4.5</v>
      </c>
      <c r="C4106" s="11">
        <v>19176</v>
      </c>
      <c r="D4106" s="12">
        <v>441291.61</v>
      </c>
      <c r="E4106" s="12">
        <v>438878.33</v>
      </c>
      <c r="F4106" s="12">
        <v>416629.1</v>
      </c>
    </row>
    <row r="4107" spans="1:6">
      <c r="A4107" s="13" t="s">
        <v>224</v>
      </c>
      <c r="B4107" s="14">
        <v>5</v>
      </c>
      <c r="C4107" s="11">
        <v>19299</v>
      </c>
      <c r="D4107" s="12">
        <v>384547.08</v>
      </c>
      <c r="E4107" s="12">
        <v>380761.68</v>
      </c>
      <c r="F4107" s="12">
        <v>372446.5</v>
      </c>
    </row>
    <row r="4108" spans="1:6">
      <c r="A4108" s="13" t="s">
        <v>2923</v>
      </c>
      <c r="B4108" s="14">
        <v>2</v>
      </c>
      <c r="C4108" s="11">
        <v>18537</v>
      </c>
      <c r="D4108" s="12">
        <v>403788.16</v>
      </c>
      <c r="E4108" s="12">
        <v>333595.56</v>
      </c>
      <c r="F4108" s="12">
        <v>320261.63</v>
      </c>
    </row>
    <row r="4109" spans="1:6">
      <c r="A4109" s="13" t="s">
        <v>2924</v>
      </c>
      <c r="B4109" s="14">
        <v>2</v>
      </c>
      <c r="C4109" s="11">
        <v>18902</v>
      </c>
      <c r="D4109" s="12">
        <v>478171.1</v>
      </c>
      <c r="E4109" s="12">
        <v>477050.41</v>
      </c>
      <c r="F4109" s="12">
        <v>377782.31</v>
      </c>
    </row>
    <row r="4110" spans="1:6">
      <c r="A4110" s="13" t="s">
        <v>2925</v>
      </c>
      <c r="B4110" s="14">
        <v>4</v>
      </c>
      <c r="C4110" s="11">
        <v>19115</v>
      </c>
      <c r="D4110" s="12">
        <v>297646.2</v>
      </c>
      <c r="E4110" s="12">
        <v>298201.09999999998</v>
      </c>
      <c r="F4110" s="12">
        <v>272382.26</v>
      </c>
    </row>
    <row r="4111" spans="1:6">
      <c r="A4111" s="13" t="s">
        <v>2926</v>
      </c>
      <c r="B4111" s="14">
        <v>2</v>
      </c>
      <c r="C4111" s="11">
        <v>13150</v>
      </c>
      <c r="D4111" s="12">
        <v>276292.71000000002</v>
      </c>
      <c r="E4111" s="12">
        <v>276927.17</v>
      </c>
      <c r="F4111" s="12">
        <v>244617.87</v>
      </c>
    </row>
    <row r="4112" spans="1:6">
      <c r="A4112" s="13" t="s">
        <v>2927</v>
      </c>
      <c r="B4112" s="14">
        <v>5.5</v>
      </c>
      <c r="C4112" s="11">
        <v>19360</v>
      </c>
      <c r="D4112" s="12">
        <v>314700.03000000003</v>
      </c>
      <c r="E4112" s="12">
        <v>314950.12</v>
      </c>
      <c r="F4112" s="12">
        <v>311473.07</v>
      </c>
    </row>
    <row r="4113" spans="1:6">
      <c r="A4113" s="13" t="s">
        <v>2928</v>
      </c>
      <c r="B4113" s="14">
        <v>2</v>
      </c>
      <c r="C4113" s="11">
        <v>19025</v>
      </c>
      <c r="D4113" s="12">
        <v>317432.15999999997</v>
      </c>
      <c r="E4113" s="12">
        <v>246902.7</v>
      </c>
      <c r="F4113" s="12">
        <v>251645.09</v>
      </c>
    </row>
    <row r="4114" spans="1:6">
      <c r="A4114" s="13" t="s">
        <v>2929</v>
      </c>
      <c r="B4114" s="14">
        <v>3.5</v>
      </c>
      <c r="C4114" s="11">
        <v>19085</v>
      </c>
      <c r="D4114" s="12">
        <v>347225.87</v>
      </c>
      <c r="E4114" s="12">
        <v>315433.02</v>
      </c>
      <c r="F4114" s="12">
        <v>309489.75</v>
      </c>
    </row>
    <row r="4115" spans="1:6">
      <c r="A4115" s="13" t="s">
        <v>2930</v>
      </c>
      <c r="B4115" s="14">
        <v>4</v>
      </c>
      <c r="C4115" s="11">
        <v>18050</v>
      </c>
      <c r="D4115" s="12">
        <v>118052.16</v>
      </c>
      <c r="E4115" s="12">
        <v>128916.66</v>
      </c>
      <c r="F4115" s="12">
        <v>110330.22</v>
      </c>
    </row>
    <row r="4116" spans="1:6">
      <c r="A4116" s="13" t="s">
        <v>2931</v>
      </c>
      <c r="B4116" s="14">
        <v>2</v>
      </c>
      <c r="C4116" s="11">
        <v>18598</v>
      </c>
      <c r="D4116" s="12">
        <v>229948.13</v>
      </c>
      <c r="E4116" s="12">
        <v>196533.78</v>
      </c>
      <c r="F4116" s="12">
        <v>182424.04</v>
      </c>
    </row>
    <row r="4117" spans="1:6">
      <c r="A4117" s="13" t="s">
        <v>2932</v>
      </c>
      <c r="B4117" s="14">
        <v>4</v>
      </c>
      <c r="C4117" s="11">
        <v>19207</v>
      </c>
      <c r="D4117" s="12">
        <v>132733.59</v>
      </c>
      <c r="E4117" s="12">
        <v>127594.61</v>
      </c>
      <c r="F4117" s="12">
        <v>121479.8</v>
      </c>
    </row>
    <row r="4118" spans="1:6">
      <c r="A4118" s="13" t="s">
        <v>2933</v>
      </c>
      <c r="B4118" s="14">
        <v>5</v>
      </c>
      <c r="C4118" s="11">
        <v>12267</v>
      </c>
      <c r="D4118" s="12">
        <v>42545.58</v>
      </c>
      <c r="E4118" s="12">
        <v>43609.22</v>
      </c>
      <c r="F4118" s="12">
        <v>41967.54</v>
      </c>
    </row>
    <row r="4119" spans="1:6">
      <c r="A4119" s="13" t="s">
        <v>2934</v>
      </c>
      <c r="B4119" s="14">
        <v>5</v>
      </c>
      <c r="C4119" s="11">
        <v>12298</v>
      </c>
      <c r="D4119" s="12">
        <v>12173.34</v>
      </c>
      <c r="E4119" s="12">
        <v>13413.02</v>
      </c>
      <c r="F4119" s="12">
        <v>12008.03</v>
      </c>
    </row>
    <row r="4120" spans="1:6">
      <c r="A4120" s="13" t="s">
        <v>2935</v>
      </c>
      <c r="B4120" s="14">
        <v>5</v>
      </c>
      <c r="C4120" s="11">
        <v>12359</v>
      </c>
      <c r="D4120" s="12">
        <v>82009.820000000007</v>
      </c>
      <c r="E4120" s="12">
        <v>88290.82</v>
      </c>
      <c r="F4120" s="12">
        <v>80895.649999999994</v>
      </c>
    </row>
    <row r="4121" spans="1:6">
      <c r="A4121" s="13" t="s">
        <v>2936</v>
      </c>
      <c r="B4121" s="14">
        <v>5.5</v>
      </c>
      <c r="C4121" s="11">
        <v>12510</v>
      </c>
      <c r="D4121" s="12">
        <v>26983.58</v>
      </c>
      <c r="E4121" s="12">
        <v>30143.85</v>
      </c>
      <c r="F4121" s="12">
        <v>27082.02</v>
      </c>
    </row>
    <row r="4122" spans="1:6">
      <c r="A4122" s="13" t="s">
        <v>2937</v>
      </c>
      <c r="B4122" s="14">
        <v>5.5</v>
      </c>
      <c r="C4122" s="11">
        <v>12510</v>
      </c>
      <c r="D4122" s="12">
        <v>122680.59</v>
      </c>
      <c r="E4122" s="12">
        <v>133088.76999999999</v>
      </c>
      <c r="F4122" s="12">
        <v>123128.24</v>
      </c>
    </row>
    <row r="4123" spans="1:6">
      <c r="A4123" s="13" t="s">
        <v>2938</v>
      </c>
      <c r="B4123" s="14">
        <v>5</v>
      </c>
      <c r="C4123" s="11">
        <v>12966</v>
      </c>
      <c r="D4123" s="12">
        <v>22972.240000000002</v>
      </c>
      <c r="E4123" s="12">
        <v>24972.17</v>
      </c>
      <c r="F4123" s="12">
        <v>22660.07</v>
      </c>
    </row>
    <row r="4124" spans="1:6">
      <c r="A4124" s="13" t="s">
        <v>2939</v>
      </c>
      <c r="B4124" s="14">
        <v>3.5</v>
      </c>
      <c r="C4124" s="11">
        <v>16558</v>
      </c>
      <c r="D4124" s="12">
        <v>96165.73</v>
      </c>
      <c r="E4124" s="12">
        <v>94633.07</v>
      </c>
      <c r="F4124" s="12">
        <v>87407.1</v>
      </c>
    </row>
    <row r="4125" spans="1:6">
      <c r="A4125" s="13" t="s">
        <v>2940</v>
      </c>
      <c r="B4125" s="14">
        <v>3.5</v>
      </c>
      <c r="C4125" s="11">
        <v>16923</v>
      </c>
      <c r="D4125" s="12">
        <v>59010.76</v>
      </c>
      <c r="E4125" s="12">
        <v>58934.53</v>
      </c>
      <c r="F4125" s="12">
        <v>53412.28</v>
      </c>
    </row>
    <row r="4126" spans="1:6">
      <c r="A4126" s="13" t="s">
        <v>2941</v>
      </c>
      <c r="B4126" s="14">
        <v>3</v>
      </c>
      <c r="C4126" s="11">
        <v>17107</v>
      </c>
      <c r="D4126" s="12">
        <v>162453.71</v>
      </c>
      <c r="E4126" s="12">
        <v>154051.78</v>
      </c>
      <c r="F4126" s="12">
        <v>141925.18</v>
      </c>
    </row>
    <row r="4127" spans="1:6">
      <c r="A4127" s="13" t="s">
        <v>2942</v>
      </c>
      <c r="B4127" s="14">
        <v>3.5</v>
      </c>
      <c r="C4127" s="11">
        <v>16742</v>
      </c>
      <c r="D4127" s="12">
        <v>131872.38</v>
      </c>
      <c r="E4127" s="12">
        <v>142422.20000000001</v>
      </c>
      <c r="F4127" s="12">
        <v>119521.57</v>
      </c>
    </row>
    <row r="4128" spans="1:6">
      <c r="A4128" s="13" t="s">
        <v>2943</v>
      </c>
      <c r="B4128" s="14">
        <v>3.5</v>
      </c>
      <c r="C4128" s="11">
        <v>17015</v>
      </c>
      <c r="D4128" s="12">
        <v>219618.25</v>
      </c>
      <c r="E4128" s="12">
        <v>237393.63</v>
      </c>
      <c r="F4128" s="12">
        <v>198799.6</v>
      </c>
    </row>
    <row r="4129" spans="1:6">
      <c r="A4129" s="13" t="s">
        <v>2944</v>
      </c>
      <c r="B4129" s="14">
        <v>3</v>
      </c>
      <c r="C4129" s="11">
        <v>17107</v>
      </c>
      <c r="D4129" s="12">
        <v>124484.88</v>
      </c>
      <c r="E4129" s="12">
        <v>110421.99</v>
      </c>
      <c r="F4129" s="12">
        <v>108754.23</v>
      </c>
    </row>
    <row r="4130" spans="1:6">
      <c r="A4130" s="13" t="s">
        <v>2945</v>
      </c>
      <c r="B4130" s="14">
        <v>4</v>
      </c>
      <c r="C4130" s="11">
        <v>17746</v>
      </c>
      <c r="D4130" s="12">
        <v>85771.199999999997</v>
      </c>
      <c r="E4130" s="12">
        <v>87736.9</v>
      </c>
      <c r="F4130" s="12">
        <v>79757.25</v>
      </c>
    </row>
    <row r="4131" spans="1:6">
      <c r="A4131" s="13" t="s">
        <v>2946</v>
      </c>
      <c r="B4131" s="14">
        <v>4</v>
      </c>
      <c r="C4131" s="11">
        <v>17777</v>
      </c>
      <c r="D4131" s="12">
        <v>190184.41</v>
      </c>
      <c r="E4131" s="12">
        <v>187908.44</v>
      </c>
      <c r="F4131" s="12">
        <v>176997.19</v>
      </c>
    </row>
    <row r="4132" spans="1:6">
      <c r="A4132" s="13" t="s">
        <v>2947</v>
      </c>
      <c r="B4132" s="14">
        <v>3</v>
      </c>
      <c r="C4132" s="11">
        <v>18415</v>
      </c>
      <c r="D4132" s="12">
        <v>170308.97</v>
      </c>
      <c r="E4132" s="12">
        <v>173518.25</v>
      </c>
      <c r="F4132" s="12">
        <v>146774.79</v>
      </c>
    </row>
    <row r="4133" spans="1:6">
      <c r="A4133" s="13" t="s">
        <v>2948</v>
      </c>
      <c r="B4133" s="14">
        <v>2</v>
      </c>
      <c r="C4133" s="11">
        <v>18476</v>
      </c>
      <c r="D4133" s="12">
        <v>218000.37</v>
      </c>
      <c r="E4133" s="12">
        <v>174047.98</v>
      </c>
      <c r="F4133" s="12">
        <v>171141.55</v>
      </c>
    </row>
    <row r="4134" spans="1:6">
      <c r="A4134" s="13" t="s">
        <v>2949</v>
      </c>
      <c r="B4134" s="14">
        <v>2.5</v>
      </c>
      <c r="C4134" s="11">
        <v>18994</v>
      </c>
      <c r="D4134" s="12">
        <v>295216.05</v>
      </c>
      <c r="E4134" s="12">
        <v>290741.69</v>
      </c>
      <c r="F4134" s="12">
        <v>241901.36</v>
      </c>
    </row>
    <row r="4135" spans="1:6">
      <c r="A4135" s="13" t="s">
        <v>2950</v>
      </c>
      <c r="B4135" s="14">
        <v>4</v>
      </c>
      <c r="C4135" s="11">
        <v>19115</v>
      </c>
      <c r="D4135" s="12">
        <v>290476.55</v>
      </c>
      <c r="E4135" s="12">
        <v>281796.3</v>
      </c>
      <c r="F4135" s="12">
        <v>266283.11</v>
      </c>
    </row>
    <row r="4136" spans="1:6">
      <c r="A4136" s="13" t="s">
        <v>2951</v>
      </c>
      <c r="B4136" s="14">
        <v>4</v>
      </c>
      <c r="C4136" s="11">
        <v>19176</v>
      </c>
      <c r="D4136" s="12">
        <v>115210.16</v>
      </c>
      <c r="E4136" s="12">
        <v>106767.42</v>
      </c>
      <c r="F4136" s="12">
        <v>105607.79</v>
      </c>
    </row>
    <row r="4137" spans="1:6">
      <c r="A4137" s="13" t="s">
        <v>2952</v>
      </c>
      <c r="B4137" s="14">
        <v>4.5</v>
      </c>
      <c r="C4137" s="11">
        <v>19268</v>
      </c>
      <c r="D4137" s="12">
        <v>426051.4</v>
      </c>
      <c r="E4137" s="12">
        <v>407458.21</v>
      </c>
      <c r="F4137" s="12">
        <v>402323.17</v>
      </c>
    </row>
    <row r="4138" spans="1:6">
      <c r="A4138" s="13" t="s">
        <v>2953</v>
      </c>
      <c r="B4138" s="14">
        <v>5.5</v>
      </c>
      <c r="C4138" s="11">
        <v>19299</v>
      </c>
      <c r="D4138" s="12">
        <v>375302.5</v>
      </c>
      <c r="E4138" s="12">
        <v>371432.2</v>
      </c>
      <c r="F4138" s="12">
        <v>371338.36</v>
      </c>
    </row>
    <row r="4139" spans="1:6">
      <c r="A4139" s="13" t="s">
        <v>2954</v>
      </c>
      <c r="B4139" s="14">
        <v>3.5</v>
      </c>
      <c r="C4139" s="11">
        <v>16772</v>
      </c>
      <c r="D4139" s="12">
        <v>189340.1</v>
      </c>
      <c r="E4139" s="12">
        <v>199102.92</v>
      </c>
      <c r="F4139" s="12">
        <v>172935.86</v>
      </c>
    </row>
    <row r="4140" spans="1:6">
      <c r="A4140" s="13" t="s">
        <v>2955</v>
      </c>
      <c r="B4140" s="14">
        <v>3</v>
      </c>
      <c r="C4140" s="11">
        <v>17107</v>
      </c>
      <c r="D4140" s="12">
        <v>175043.87</v>
      </c>
      <c r="E4140" s="12">
        <v>186449.07</v>
      </c>
      <c r="F4140" s="12">
        <v>154399.67999999999</v>
      </c>
    </row>
    <row r="4141" spans="1:6">
      <c r="A4141" s="13" t="s">
        <v>2956</v>
      </c>
      <c r="B4141" s="14">
        <v>2.5</v>
      </c>
      <c r="C4141" s="11">
        <v>18688</v>
      </c>
      <c r="D4141" s="12">
        <v>174375.61</v>
      </c>
      <c r="E4141" s="12">
        <v>173639.96</v>
      </c>
      <c r="F4141" s="12">
        <v>144752.21</v>
      </c>
    </row>
    <row r="4142" spans="1:6">
      <c r="A4142" s="13" t="s">
        <v>2957</v>
      </c>
      <c r="B4142" s="14">
        <v>2.5</v>
      </c>
      <c r="C4142" s="11">
        <v>18780</v>
      </c>
      <c r="D4142" s="12">
        <v>103740.18</v>
      </c>
      <c r="E4142" s="12">
        <v>85148</v>
      </c>
      <c r="F4142" s="12">
        <v>86143.53</v>
      </c>
    </row>
    <row r="4143" spans="1:6">
      <c r="A4143" s="13" t="s">
        <v>2958</v>
      </c>
      <c r="B4143" s="14">
        <v>3</v>
      </c>
      <c r="C4143" s="11">
        <v>18780</v>
      </c>
      <c r="D4143" s="12">
        <v>214326.55</v>
      </c>
      <c r="E4143" s="12">
        <v>227286.63</v>
      </c>
      <c r="F4143" s="12">
        <v>183707.5</v>
      </c>
    </row>
    <row r="4144" spans="1:6">
      <c r="A4144" s="13" t="s">
        <v>2959</v>
      </c>
      <c r="B4144" s="14">
        <v>2.5</v>
      </c>
      <c r="C4144" s="11">
        <v>18902</v>
      </c>
      <c r="D4144" s="12">
        <v>443046.85</v>
      </c>
      <c r="E4144" s="12">
        <v>384097.03</v>
      </c>
      <c r="F4144" s="12">
        <v>365972.4</v>
      </c>
    </row>
    <row r="4145" spans="1:6">
      <c r="A4145" s="13" t="s">
        <v>2960</v>
      </c>
      <c r="B4145" s="14">
        <v>2</v>
      </c>
      <c r="C4145" s="11">
        <v>18902</v>
      </c>
      <c r="D4145" s="12">
        <v>295189.61</v>
      </c>
      <c r="E4145" s="12">
        <v>273419.38</v>
      </c>
      <c r="F4145" s="12">
        <v>232621.6</v>
      </c>
    </row>
    <row r="4146" spans="1:6">
      <c r="A4146" s="13" t="s">
        <v>2961</v>
      </c>
      <c r="B4146" s="14">
        <v>3</v>
      </c>
      <c r="C4146" s="11">
        <v>17624</v>
      </c>
      <c r="D4146" s="12">
        <v>129451.13</v>
      </c>
      <c r="E4146" s="12">
        <v>127924.01</v>
      </c>
      <c r="F4146" s="12">
        <v>113864.83</v>
      </c>
    </row>
    <row r="4147" spans="1:6">
      <c r="A4147" s="13" t="s">
        <v>2962</v>
      </c>
      <c r="B4147" s="14">
        <v>3</v>
      </c>
      <c r="C4147" s="11">
        <v>18476</v>
      </c>
      <c r="D4147" s="12">
        <v>239814.87</v>
      </c>
      <c r="E4147" s="12">
        <v>249716.89</v>
      </c>
      <c r="F4147" s="12">
        <v>205607.31</v>
      </c>
    </row>
    <row r="4148" spans="1:6">
      <c r="A4148" s="13" t="s">
        <v>2963</v>
      </c>
      <c r="B4148" s="14">
        <v>2</v>
      </c>
      <c r="C4148" s="11">
        <v>18994</v>
      </c>
      <c r="D4148" s="12">
        <v>494511.66</v>
      </c>
      <c r="E4148" s="12">
        <v>470442.83</v>
      </c>
      <c r="F4148" s="12">
        <v>391792.6</v>
      </c>
    </row>
    <row r="4149" spans="1:6">
      <c r="A4149" s="13" t="s">
        <v>2964</v>
      </c>
      <c r="B4149" s="14">
        <v>2</v>
      </c>
      <c r="C4149" s="11">
        <v>18994</v>
      </c>
      <c r="D4149" s="12">
        <v>424730.37</v>
      </c>
      <c r="E4149" s="12">
        <v>398295.07</v>
      </c>
      <c r="F4149" s="12">
        <v>336647.88</v>
      </c>
    </row>
    <row r="4150" spans="1:6">
      <c r="A4150" s="13" t="s">
        <v>2965</v>
      </c>
      <c r="B4150" s="14">
        <v>2.5</v>
      </c>
      <c r="C4150" s="11">
        <v>18994</v>
      </c>
      <c r="D4150" s="12">
        <v>596578.22</v>
      </c>
      <c r="E4150" s="12">
        <v>537153.42000000004</v>
      </c>
      <c r="F4150" s="12">
        <v>493158.92</v>
      </c>
    </row>
    <row r="4151" spans="1:6">
      <c r="A4151" s="13" t="s">
        <v>2966</v>
      </c>
      <c r="B4151" s="14">
        <v>4</v>
      </c>
      <c r="C4151" s="11">
        <v>19207</v>
      </c>
      <c r="D4151" s="12">
        <v>405176.54</v>
      </c>
      <c r="E4151" s="12">
        <v>377953.73</v>
      </c>
      <c r="F4151" s="12">
        <v>371425.77</v>
      </c>
    </row>
    <row r="4152" spans="1:6">
      <c r="A4152" s="13" t="s">
        <v>2967</v>
      </c>
      <c r="B4152" s="14">
        <v>5</v>
      </c>
      <c r="C4152" s="11">
        <v>19238</v>
      </c>
      <c r="D4152" s="12">
        <v>304223.62</v>
      </c>
      <c r="E4152" s="12">
        <v>285067.03000000003</v>
      </c>
      <c r="F4152" s="12">
        <v>294658.64</v>
      </c>
    </row>
    <row r="4153" spans="1:6">
      <c r="A4153" s="13" t="s">
        <v>2968</v>
      </c>
      <c r="B4153" s="14">
        <v>4</v>
      </c>
      <c r="C4153" s="11">
        <v>18019</v>
      </c>
      <c r="D4153" s="12">
        <v>213278.87</v>
      </c>
      <c r="E4153" s="12">
        <v>200048.92</v>
      </c>
      <c r="F4153" s="12">
        <v>201568.06</v>
      </c>
    </row>
    <row r="4154" spans="1:6">
      <c r="A4154" s="13" t="s">
        <v>2969</v>
      </c>
      <c r="B4154" s="14">
        <v>6</v>
      </c>
      <c r="C4154" s="11">
        <v>19511</v>
      </c>
      <c r="D4154" s="12">
        <v>222524.63</v>
      </c>
      <c r="E4154" s="12">
        <v>221898.77</v>
      </c>
      <c r="F4154" s="12">
        <v>224078.94</v>
      </c>
    </row>
    <row r="4155" spans="1:6">
      <c r="A4155" s="13" t="s">
        <v>2970</v>
      </c>
      <c r="B4155" s="14">
        <v>3.5</v>
      </c>
      <c r="C4155" s="11">
        <v>17746</v>
      </c>
      <c r="D4155" s="12">
        <v>57610.84</v>
      </c>
      <c r="E4155" s="12">
        <v>52920.959999999999</v>
      </c>
      <c r="F4155" s="12">
        <v>52540.88</v>
      </c>
    </row>
    <row r="4156" spans="1:6">
      <c r="A4156" s="13" t="s">
        <v>2971</v>
      </c>
      <c r="B4156" s="14">
        <v>3</v>
      </c>
      <c r="C4156" s="11">
        <v>17107</v>
      </c>
      <c r="D4156" s="12">
        <v>270794.7</v>
      </c>
      <c r="E4156" s="12">
        <v>234872.09</v>
      </c>
      <c r="F4156" s="12">
        <v>235820.98</v>
      </c>
    </row>
    <row r="4157" spans="1:6">
      <c r="A4157" s="13" t="s">
        <v>2972</v>
      </c>
      <c r="B4157" s="14">
        <v>3.5</v>
      </c>
      <c r="C4157" s="11">
        <v>17533</v>
      </c>
      <c r="D4157" s="12">
        <v>275683.99</v>
      </c>
      <c r="E4157" s="12">
        <v>252469.14</v>
      </c>
      <c r="F4157" s="12">
        <v>248092.84</v>
      </c>
    </row>
    <row r="4158" spans="1:6">
      <c r="A4158" s="13" t="s">
        <v>2973</v>
      </c>
      <c r="B4158" s="14">
        <v>2</v>
      </c>
      <c r="C4158" s="11">
        <v>18872</v>
      </c>
      <c r="D4158" s="12">
        <v>142649</v>
      </c>
      <c r="E4158" s="12">
        <v>114231.71</v>
      </c>
      <c r="F4158" s="12">
        <v>111983.49</v>
      </c>
    </row>
    <row r="4159" spans="1:6">
      <c r="A4159" s="13" t="s">
        <v>412</v>
      </c>
      <c r="B4159" s="14">
        <v>2</v>
      </c>
      <c r="C4159" s="11">
        <v>18902</v>
      </c>
      <c r="D4159" s="12">
        <v>59403.76</v>
      </c>
      <c r="E4159" s="12">
        <v>52549.85</v>
      </c>
      <c r="F4159" s="12">
        <v>46641.89</v>
      </c>
    </row>
    <row r="4160" spans="1:6">
      <c r="A4160" s="13" t="s">
        <v>2974</v>
      </c>
      <c r="B4160" s="14">
        <v>2</v>
      </c>
      <c r="C4160" s="11">
        <v>18933</v>
      </c>
      <c r="D4160" s="12">
        <v>291644.13</v>
      </c>
      <c r="E4160" s="12">
        <v>245974.67</v>
      </c>
      <c r="F4160" s="12">
        <v>228866.93</v>
      </c>
    </row>
    <row r="4161" spans="1:6">
      <c r="A4161" s="13" t="s">
        <v>413</v>
      </c>
      <c r="B4161" s="14">
        <v>2.5</v>
      </c>
      <c r="C4161" s="11">
        <v>19025</v>
      </c>
      <c r="D4161" s="12">
        <v>309874.03000000003</v>
      </c>
      <c r="E4161" s="12">
        <v>257105.16</v>
      </c>
      <c r="F4161" s="12">
        <v>253877.12</v>
      </c>
    </row>
    <row r="4162" spans="1:6">
      <c r="A4162" s="13" t="s">
        <v>2975</v>
      </c>
      <c r="B4162" s="14">
        <v>5</v>
      </c>
      <c r="C4162" s="11">
        <v>19238</v>
      </c>
      <c r="D4162" s="12">
        <v>147463.59</v>
      </c>
      <c r="E4162" s="12">
        <v>144138.12</v>
      </c>
      <c r="F4162" s="12">
        <v>142821.63</v>
      </c>
    </row>
    <row r="4163" spans="1:6">
      <c r="A4163" s="13" t="s">
        <v>419</v>
      </c>
      <c r="B4163" s="14">
        <v>5</v>
      </c>
      <c r="C4163" s="11">
        <v>19268</v>
      </c>
      <c r="D4163" s="12">
        <v>217566.67</v>
      </c>
      <c r="E4163" s="12">
        <v>215160.38</v>
      </c>
      <c r="F4163" s="12">
        <v>210645.18</v>
      </c>
    </row>
    <row r="4164" spans="1:6">
      <c r="A4164" s="13" t="s">
        <v>422</v>
      </c>
      <c r="B4164" s="14">
        <v>5.5</v>
      </c>
      <c r="C4164" s="11">
        <v>19329</v>
      </c>
      <c r="D4164" s="12">
        <v>292066.67</v>
      </c>
      <c r="E4164" s="12">
        <v>293390.09000000003</v>
      </c>
      <c r="F4164" s="12">
        <v>288200.14</v>
      </c>
    </row>
    <row r="4165" spans="1:6">
      <c r="A4165" s="13" t="s">
        <v>2976</v>
      </c>
      <c r="B4165" s="14">
        <v>6</v>
      </c>
      <c r="C4165" s="11">
        <v>19511</v>
      </c>
      <c r="D4165" s="12">
        <v>281888.09000000003</v>
      </c>
      <c r="E4165" s="12">
        <v>285147.40999999997</v>
      </c>
      <c r="F4165" s="12">
        <v>283150.82</v>
      </c>
    </row>
    <row r="4166" spans="1:6">
      <c r="A4166" s="13" t="s">
        <v>2977</v>
      </c>
      <c r="B4166" s="14">
        <v>4</v>
      </c>
      <c r="C4166" s="11">
        <v>17380</v>
      </c>
      <c r="D4166" s="12">
        <v>78367.72</v>
      </c>
      <c r="E4166" s="12">
        <v>78713.740000000005</v>
      </c>
      <c r="F4166" s="12">
        <v>73099.87</v>
      </c>
    </row>
    <row r="4167" spans="1:6">
      <c r="A4167" s="13" t="s">
        <v>2978</v>
      </c>
      <c r="B4167" s="14">
        <v>3.86</v>
      </c>
      <c r="C4167" s="11">
        <v>11226</v>
      </c>
      <c r="D4167" s="12">
        <v>223030.77</v>
      </c>
      <c r="E4167" s="12">
        <v>219691.06</v>
      </c>
      <c r="F4167" s="12">
        <v>211553.43</v>
      </c>
    </row>
    <row r="4168" spans="1:6">
      <c r="A4168" s="13" t="s">
        <v>2979</v>
      </c>
      <c r="B4168" s="14">
        <v>4</v>
      </c>
      <c r="C4168" s="11">
        <v>14935</v>
      </c>
      <c r="D4168" s="12">
        <v>188131.83</v>
      </c>
      <c r="E4168" s="12">
        <v>191975.05</v>
      </c>
      <c r="F4168" s="12">
        <v>178741.26</v>
      </c>
    </row>
    <row r="4169" spans="1:6">
      <c r="A4169" s="13" t="s">
        <v>2980</v>
      </c>
      <c r="B4169" s="14">
        <v>4</v>
      </c>
      <c r="C4169" s="11">
        <v>15300</v>
      </c>
      <c r="D4169" s="12">
        <v>25321.68</v>
      </c>
      <c r="E4169" s="12">
        <v>28059.59</v>
      </c>
      <c r="F4169" s="12">
        <v>24057.95</v>
      </c>
    </row>
    <row r="4170" spans="1:6">
      <c r="A4170" s="13" t="s">
        <v>2981</v>
      </c>
      <c r="B4170" s="14">
        <v>2</v>
      </c>
      <c r="C4170" s="11">
        <v>18617</v>
      </c>
      <c r="D4170" s="12">
        <v>280102.75</v>
      </c>
      <c r="E4170" s="12">
        <v>284698.15999999997</v>
      </c>
      <c r="F4170" s="12">
        <v>223749.35</v>
      </c>
    </row>
    <row r="4171" spans="1:6">
      <c r="A4171" s="13" t="s">
        <v>2982</v>
      </c>
      <c r="B4171" s="14">
        <v>4</v>
      </c>
      <c r="C4171" s="11">
        <v>16365</v>
      </c>
      <c r="D4171" s="12">
        <v>96492.46</v>
      </c>
      <c r="E4171" s="12">
        <v>100873.36</v>
      </c>
      <c r="F4171" s="12">
        <v>91525.61</v>
      </c>
    </row>
    <row r="4172" spans="1:6">
      <c r="A4172" s="13" t="s">
        <v>2983</v>
      </c>
      <c r="B4172" s="14">
        <v>4</v>
      </c>
      <c r="C4172" s="11">
        <v>16457</v>
      </c>
      <c r="D4172" s="12">
        <v>88102.9</v>
      </c>
      <c r="E4172" s="12">
        <v>91435.88</v>
      </c>
      <c r="F4172" s="12">
        <v>83540.100000000006</v>
      </c>
    </row>
    <row r="4173" spans="1:6">
      <c r="A4173" s="13" t="s">
        <v>2984</v>
      </c>
      <c r="B4173" s="14">
        <v>3.5</v>
      </c>
      <c r="C4173" s="11">
        <v>16942</v>
      </c>
      <c r="D4173" s="12">
        <v>146045.81</v>
      </c>
      <c r="E4173" s="12">
        <v>150189.35999999999</v>
      </c>
      <c r="F4173" s="12">
        <v>133042.32999999999</v>
      </c>
    </row>
    <row r="4174" spans="1:6">
      <c r="A4174" s="13" t="s">
        <v>2985</v>
      </c>
      <c r="B4174" s="14">
        <v>3</v>
      </c>
      <c r="C4174" s="11">
        <v>17003</v>
      </c>
      <c r="D4174" s="12">
        <v>250784.86</v>
      </c>
      <c r="E4174" s="12">
        <v>249213.65</v>
      </c>
      <c r="F4174" s="12">
        <v>221687.41</v>
      </c>
    </row>
    <row r="4175" spans="1:6">
      <c r="A4175" s="13" t="s">
        <v>2986</v>
      </c>
      <c r="B4175" s="14">
        <v>3.5</v>
      </c>
      <c r="C4175" s="11">
        <v>17338</v>
      </c>
      <c r="D4175" s="12">
        <v>87893.06</v>
      </c>
      <c r="E4175" s="12">
        <v>92997.16</v>
      </c>
      <c r="F4175" s="12">
        <v>79871.89</v>
      </c>
    </row>
    <row r="4176" spans="1:6">
      <c r="A4176" s="13" t="s">
        <v>2987</v>
      </c>
      <c r="B4176" s="14">
        <v>4.5</v>
      </c>
      <c r="C4176" s="11">
        <v>17704</v>
      </c>
      <c r="D4176" s="12">
        <v>182718</v>
      </c>
      <c r="E4176" s="12">
        <v>177737.88</v>
      </c>
      <c r="F4176" s="12">
        <v>176053.43</v>
      </c>
    </row>
    <row r="4177" spans="1:6">
      <c r="A4177" s="13" t="s">
        <v>2988</v>
      </c>
      <c r="B4177" s="14">
        <v>5.5</v>
      </c>
      <c r="C4177" s="11">
        <v>19410</v>
      </c>
      <c r="D4177" s="12">
        <v>374827.6</v>
      </c>
      <c r="E4177" s="12">
        <v>373319.51</v>
      </c>
      <c r="F4177" s="12">
        <v>372046.8</v>
      </c>
    </row>
    <row r="4178" spans="1:6">
      <c r="A4178" s="13" t="s">
        <v>2989</v>
      </c>
      <c r="B4178" s="14">
        <v>3</v>
      </c>
      <c r="C4178" s="11">
        <v>15752</v>
      </c>
      <c r="D4178" s="12">
        <v>106815.18</v>
      </c>
      <c r="E4178" s="12">
        <v>105346.47</v>
      </c>
      <c r="F4178" s="12">
        <v>95370.71</v>
      </c>
    </row>
    <row r="4179" spans="1:6">
      <c r="A4179" s="13" t="s">
        <v>2990</v>
      </c>
      <c r="B4179" s="14">
        <v>2</v>
      </c>
      <c r="C4179" s="11">
        <v>18556</v>
      </c>
      <c r="D4179" s="12">
        <v>158224.31</v>
      </c>
      <c r="E4179" s="12">
        <v>161376.45000000001</v>
      </c>
      <c r="F4179" s="12">
        <v>128136.17</v>
      </c>
    </row>
    <row r="4180" spans="1:6">
      <c r="A4180" s="13" t="s">
        <v>463</v>
      </c>
      <c r="B4180" s="14">
        <v>2.5</v>
      </c>
      <c r="C4180" s="11">
        <v>18829</v>
      </c>
      <c r="D4180" s="12">
        <v>585569.32999999996</v>
      </c>
      <c r="E4180" s="12">
        <v>570381.97</v>
      </c>
      <c r="F4180" s="12">
        <v>492196.03</v>
      </c>
    </row>
    <row r="4181" spans="1:6">
      <c r="A4181" s="13" t="s">
        <v>2991</v>
      </c>
      <c r="B4181" s="14">
        <v>2</v>
      </c>
      <c r="C4181" s="11">
        <v>18982</v>
      </c>
      <c r="D4181" s="12">
        <v>182514.38</v>
      </c>
      <c r="E4181" s="12">
        <v>158844.35</v>
      </c>
      <c r="F4181" s="12">
        <v>147726.49</v>
      </c>
    </row>
    <row r="4182" spans="1:6">
      <c r="A4182" s="13" t="s">
        <v>2992</v>
      </c>
      <c r="B4182" s="14">
        <v>3.5</v>
      </c>
      <c r="C4182" s="11">
        <v>19134</v>
      </c>
      <c r="D4182" s="12">
        <v>121953.2</v>
      </c>
      <c r="E4182" s="12">
        <v>115988.91</v>
      </c>
      <c r="F4182" s="12">
        <v>109494.27</v>
      </c>
    </row>
    <row r="4183" spans="1:6">
      <c r="A4183" s="13" t="s">
        <v>2993</v>
      </c>
      <c r="B4183" s="14">
        <v>4</v>
      </c>
      <c r="C4183" s="11">
        <v>19226</v>
      </c>
      <c r="D4183" s="12">
        <v>260928.99</v>
      </c>
      <c r="E4183" s="12">
        <v>244620.93</v>
      </c>
      <c r="F4183" s="12">
        <v>241119.38</v>
      </c>
    </row>
    <row r="4184" spans="1:6">
      <c r="A4184" s="13" t="s">
        <v>473</v>
      </c>
      <c r="B4184" s="14">
        <v>3</v>
      </c>
      <c r="C4184" s="11">
        <v>18952</v>
      </c>
      <c r="D4184" s="12">
        <v>447907.68</v>
      </c>
      <c r="E4184" s="12">
        <v>430161.63</v>
      </c>
      <c r="F4184" s="12">
        <v>390536.86</v>
      </c>
    </row>
    <row r="4185" spans="1:6">
      <c r="A4185" s="13" t="s">
        <v>473</v>
      </c>
      <c r="B4185" s="14">
        <v>3</v>
      </c>
      <c r="C4185" s="11">
        <v>18829</v>
      </c>
      <c r="D4185" s="12">
        <v>219007.74</v>
      </c>
      <c r="E4185" s="12">
        <v>195994.82</v>
      </c>
      <c r="F4185" s="12">
        <v>191155.24</v>
      </c>
    </row>
    <row r="4186" spans="1:6">
      <c r="A4186" s="13" t="s">
        <v>2994</v>
      </c>
      <c r="B4186" s="14">
        <v>1.55</v>
      </c>
      <c r="C4186" s="11">
        <v>45505</v>
      </c>
      <c r="D4186" s="12">
        <v>300000</v>
      </c>
      <c r="E4186" s="12">
        <v>298654</v>
      </c>
      <c r="F4186" s="12">
        <v>298777.17</v>
      </c>
    </row>
    <row r="4187" spans="1:6">
      <c r="A4187" s="13" t="s">
        <v>2995</v>
      </c>
      <c r="B4187" s="14">
        <v>5.25</v>
      </c>
      <c r="C4187" s="11">
        <v>14503</v>
      </c>
      <c r="D4187" s="12">
        <v>450000</v>
      </c>
      <c r="E4187" s="12">
        <v>492921.72</v>
      </c>
      <c r="F4187" s="12">
        <v>466471.96</v>
      </c>
    </row>
    <row r="4188" spans="1:6">
      <c r="A4188" s="13"/>
      <c r="B4188" s="14"/>
      <c r="C4188" s="11"/>
      <c r="D4188" s="12"/>
      <c r="E4188" s="12"/>
      <c r="F4188" s="12"/>
    </row>
    <row r="4189" spans="1:6">
      <c r="A4189" s="17" t="s">
        <v>483</v>
      </c>
      <c r="B4189" s="14"/>
      <c r="C4189" s="11"/>
      <c r="D4189" s="12"/>
      <c r="E4189" s="12"/>
      <c r="F4189" s="12"/>
    </row>
    <row r="4190" spans="1:6">
      <c r="A4190" s="13" t="s">
        <v>2996</v>
      </c>
      <c r="B4190" s="14">
        <v>3.38</v>
      </c>
      <c r="C4190" s="11">
        <v>18495</v>
      </c>
      <c r="D4190" s="12">
        <v>200000</v>
      </c>
      <c r="E4190" s="12">
        <v>199438</v>
      </c>
      <c r="F4190" s="12">
        <v>135000</v>
      </c>
    </row>
    <row r="4191" spans="1:6">
      <c r="A4191" s="13" t="s">
        <v>2997</v>
      </c>
      <c r="B4191" s="14">
        <v>2.0699999999999998</v>
      </c>
      <c r="C4191" s="11">
        <v>11441</v>
      </c>
      <c r="D4191" s="12">
        <v>275000</v>
      </c>
      <c r="E4191" s="12">
        <v>275000</v>
      </c>
      <c r="F4191" s="12">
        <v>231400.69</v>
      </c>
    </row>
    <row r="4192" spans="1:6">
      <c r="A4192" s="13" t="s">
        <v>2998</v>
      </c>
      <c r="B4192" s="14">
        <v>3.9</v>
      </c>
      <c r="C4192" s="11">
        <v>11615</v>
      </c>
      <c r="D4192" s="12">
        <v>225000</v>
      </c>
      <c r="E4192" s="12">
        <v>224968.5</v>
      </c>
      <c r="F4192" s="12">
        <v>182713.95</v>
      </c>
    </row>
    <row r="4193" spans="1:6">
      <c r="A4193" s="13" t="s">
        <v>2999</v>
      </c>
      <c r="B4193" s="14">
        <v>5.4</v>
      </c>
      <c r="C4193" s="11">
        <v>46792</v>
      </c>
      <c r="D4193" s="12">
        <v>200000</v>
      </c>
      <c r="E4193" s="12">
        <v>199606</v>
      </c>
      <c r="F4193" s="12">
        <v>199226.76</v>
      </c>
    </row>
    <row r="4194" spans="1:6">
      <c r="A4194" s="17"/>
      <c r="B4194" s="14"/>
      <c r="C4194" s="11"/>
      <c r="D4194" s="12"/>
      <c r="E4194" s="12"/>
      <c r="F4194" s="12"/>
    </row>
    <row r="4195" spans="1:6">
      <c r="A4195" s="17" t="s">
        <v>486</v>
      </c>
      <c r="B4195" s="14"/>
      <c r="C4195" s="11"/>
      <c r="D4195" s="12"/>
      <c r="E4195" s="12"/>
      <c r="F4195" s="12"/>
    </row>
    <row r="4196" spans="1:6">
      <c r="A4196" s="13" t="s">
        <v>2814</v>
      </c>
      <c r="B4196" s="14">
        <v>4.25</v>
      </c>
      <c r="C4196" s="11">
        <v>19770</v>
      </c>
      <c r="D4196" s="12">
        <v>190000</v>
      </c>
      <c r="E4196" s="12">
        <v>173850</v>
      </c>
      <c r="F4196" s="12">
        <v>180915.63</v>
      </c>
    </row>
    <row r="4197" spans="1:6">
      <c r="A4197" s="13" t="s">
        <v>487</v>
      </c>
      <c r="B4197" s="14">
        <v>4</v>
      </c>
      <c r="C4197" s="11">
        <v>47149</v>
      </c>
      <c r="D4197" s="12">
        <v>730000</v>
      </c>
      <c r="E4197" s="12">
        <v>723070.71</v>
      </c>
      <c r="F4197" s="12">
        <v>718764.85</v>
      </c>
    </row>
    <row r="4198" spans="1:6">
      <c r="A4198" s="13" t="s">
        <v>487</v>
      </c>
      <c r="B4198" s="14">
        <v>4.38</v>
      </c>
      <c r="C4198" s="11">
        <v>12554</v>
      </c>
      <c r="D4198" s="12">
        <v>680000</v>
      </c>
      <c r="E4198" s="12">
        <v>673412.5</v>
      </c>
      <c r="F4198" s="12">
        <v>680212.5</v>
      </c>
    </row>
    <row r="4199" spans="1:6">
      <c r="A4199" s="13" t="s">
        <v>487</v>
      </c>
      <c r="B4199" s="14">
        <v>4</v>
      </c>
      <c r="C4199" s="11">
        <v>12465</v>
      </c>
      <c r="D4199" s="12">
        <v>2395000</v>
      </c>
      <c r="E4199" s="12">
        <v>2325336.33</v>
      </c>
      <c r="F4199" s="12">
        <v>2324646.88</v>
      </c>
    </row>
    <row r="4200" spans="1:6">
      <c r="A4200" s="13" t="s">
        <v>2815</v>
      </c>
      <c r="B4200" s="14">
        <v>1.88</v>
      </c>
      <c r="C4200" s="11">
        <v>18674</v>
      </c>
      <c r="D4200" s="12">
        <v>440000</v>
      </c>
      <c r="E4200" s="12">
        <v>356788.46</v>
      </c>
      <c r="F4200" s="12">
        <v>256953.13</v>
      </c>
    </row>
    <row r="4201" spans="1:6">
      <c r="A4201" s="13" t="s">
        <v>2815</v>
      </c>
      <c r="B4201" s="14">
        <v>1.88</v>
      </c>
      <c r="C4201" s="11">
        <v>18947</v>
      </c>
      <c r="D4201" s="12">
        <v>380000</v>
      </c>
      <c r="E4201" s="12">
        <v>224496.88</v>
      </c>
      <c r="F4201" s="12">
        <v>220578.13</v>
      </c>
    </row>
    <row r="4202" spans="1:6">
      <c r="A4202" s="13" t="s">
        <v>3000</v>
      </c>
      <c r="B4202" s="14">
        <v>4.75</v>
      </c>
      <c r="C4202" s="11">
        <v>19678</v>
      </c>
      <c r="D4202" s="12">
        <v>150000</v>
      </c>
      <c r="E4202" s="12">
        <v>158273.44</v>
      </c>
      <c r="F4202" s="12">
        <v>155062.5</v>
      </c>
    </row>
    <row r="4203" spans="1:6">
      <c r="A4203" s="13" t="s">
        <v>3001</v>
      </c>
      <c r="B4203" s="14">
        <v>3</v>
      </c>
      <c r="C4203" s="11">
        <v>17944</v>
      </c>
      <c r="D4203" s="12">
        <v>2815000</v>
      </c>
      <c r="E4203" s="12">
        <v>2848311.32</v>
      </c>
      <c r="F4203" s="12">
        <v>2132252.5499999998</v>
      </c>
    </row>
    <row r="4204" spans="1:6">
      <c r="A4204" s="13" t="s">
        <v>3002</v>
      </c>
      <c r="B4204" s="14">
        <v>2.38</v>
      </c>
      <c r="C4204" s="11">
        <v>18217</v>
      </c>
      <c r="D4204" s="12">
        <v>2480000</v>
      </c>
      <c r="E4204" s="12">
        <v>2740787.91</v>
      </c>
      <c r="F4204" s="12">
        <v>1646681.26</v>
      </c>
    </row>
    <row r="4205" spans="1:6">
      <c r="A4205" s="13" t="s">
        <v>3003</v>
      </c>
      <c r="B4205" s="14">
        <v>1.38</v>
      </c>
      <c r="C4205" s="11">
        <v>11642</v>
      </c>
      <c r="D4205" s="12">
        <v>2230000</v>
      </c>
      <c r="E4205" s="12">
        <v>2156934.83</v>
      </c>
      <c r="F4205" s="12">
        <v>1813965.63</v>
      </c>
    </row>
    <row r="4206" spans="1:6">
      <c r="A4206" s="13" t="s">
        <v>3004</v>
      </c>
      <c r="B4206" s="14">
        <v>1.88</v>
      </c>
      <c r="C4206" s="11">
        <v>11734</v>
      </c>
      <c r="D4206" s="12">
        <v>1892000</v>
      </c>
      <c r="E4206" s="12">
        <v>1766865.55</v>
      </c>
      <c r="F4206" s="12">
        <v>1588245.3</v>
      </c>
    </row>
    <row r="4207" spans="1:6">
      <c r="A4207" s="13" t="s">
        <v>3005</v>
      </c>
      <c r="B4207" s="14">
        <v>4.13</v>
      </c>
      <c r="C4207" s="11">
        <v>11413</v>
      </c>
      <c r="D4207" s="12">
        <v>480000</v>
      </c>
      <c r="E4207" s="12">
        <v>477337.5</v>
      </c>
      <c r="F4207" s="12">
        <v>473681.25</v>
      </c>
    </row>
    <row r="4208" spans="1:6">
      <c r="A4208" s="13" t="s">
        <v>2821</v>
      </c>
      <c r="B4208" s="14">
        <v>3.88</v>
      </c>
      <c r="C4208" s="11">
        <v>47452</v>
      </c>
      <c r="D4208" s="12">
        <v>700000</v>
      </c>
      <c r="E4208" s="12">
        <v>704812.5</v>
      </c>
      <c r="F4208" s="12">
        <v>683703.13</v>
      </c>
    </row>
    <row r="4209" spans="1:10">
      <c r="A4209" s="13" t="s">
        <v>3006</v>
      </c>
      <c r="B4209" s="14">
        <v>2.4300000000000002</v>
      </c>
      <c r="C4209" s="11">
        <v>47041</v>
      </c>
      <c r="D4209" s="12">
        <v>1700000</v>
      </c>
      <c r="E4209" s="12">
        <v>1733128.31</v>
      </c>
      <c r="F4209" s="12">
        <v>1762957.31</v>
      </c>
    </row>
    <row r="4210" spans="1:10">
      <c r="A4210" s="13" t="s">
        <v>487</v>
      </c>
      <c r="B4210" s="14">
        <v>1.42</v>
      </c>
      <c r="C4210" s="11">
        <v>12250</v>
      </c>
      <c r="D4210" s="12">
        <v>950000</v>
      </c>
      <c r="E4210" s="12">
        <v>917414.5</v>
      </c>
      <c r="F4210" s="12">
        <v>926073.65</v>
      </c>
    </row>
    <row r="4211" spans="1:10">
      <c r="A4211" s="13"/>
      <c r="B4211" s="14"/>
      <c r="C4211" s="11"/>
      <c r="D4211" s="12"/>
      <c r="E4211" s="12"/>
      <c r="F4211" s="12"/>
    </row>
    <row r="4212" spans="1:10">
      <c r="A4212" s="17" t="s">
        <v>493</v>
      </c>
      <c r="B4212" s="14"/>
      <c r="C4212" s="11"/>
      <c r="D4212" s="12"/>
      <c r="E4212" s="12"/>
      <c r="F4212" s="12"/>
    </row>
    <row r="4213" spans="1:10">
      <c r="A4213" s="13" t="s">
        <v>2428</v>
      </c>
      <c r="B4213" s="14">
        <v>5.17</v>
      </c>
      <c r="C4213" s="11"/>
      <c r="D4213" s="12">
        <v>439299.69</v>
      </c>
      <c r="E4213" s="20">
        <v>439299.69</v>
      </c>
      <c r="F4213" s="20">
        <v>439299.69</v>
      </c>
    </row>
    <row r="4214" spans="1:10">
      <c r="A4214" s="13" t="s">
        <v>3007</v>
      </c>
      <c r="B4214" s="14"/>
      <c r="C4214" s="11"/>
      <c r="D4214" s="12"/>
      <c r="E4214" s="12">
        <v>65001006.439999998</v>
      </c>
      <c r="F4214" s="12">
        <v>59391762.659999996</v>
      </c>
      <c r="H4214" s="18"/>
    </row>
    <row r="4215" spans="1:10">
      <c r="A4215" s="13"/>
      <c r="B4215" s="14"/>
      <c r="C4215" s="11"/>
      <c r="D4215" s="12"/>
      <c r="E4215" s="12"/>
      <c r="F4215" s="12"/>
    </row>
    <row r="4216" spans="1:10">
      <c r="A4216" s="13" t="s">
        <v>3008</v>
      </c>
      <c r="B4216" s="14"/>
      <c r="C4216" s="11"/>
      <c r="D4216" s="12">
        <v>1714978.98</v>
      </c>
      <c r="E4216" s="12">
        <v>14819334.6</v>
      </c>
      <c r="F4216" s="12">
        <v>15297612.5</v>
      </c>
      <c r="J4216" s="18"/>
    </row>
    <row r="4217" spans="1:10">
      <c r="A4217" s="13"/>
      <c r="B4217" s="14"/>
      <c r="C4217" s="11"/>
      <c r="D4217" s="12"/>
      <c r="E4217" s="12"/>
      <c r="F4217" s="12"/>
    </row>
    <row r="4218" spans="1:10">
      <c r="A4218" s="13" t="s">
        <v>3009</v>
      </c>
      <c r="B4218" s="14"/>
      <c r="C4218" s="11"/>
      <c r="D4218" s="12">
        <v>5999719</v>
      </c>
      <c r="E4218" s="12">
        <v>5999719</v>
      </c>
      <c r="F4218" s="12">
        <v>6499091.3099999996</v>
      </c>
      <c r="I4218" s="18"/>
    </row>
    <row r="4219" spans="1:10">
      <c r="A4219" s="13"/>
      <c r="B4219" s="14"/>
      <c r="C4219" s="11"/>
      <c r="D4219" s="12"/>
      <c r="E4219" s="12"/>
      <c r="F4219" s="12"/>
    </row>
    <row r="4220" spans="1:10">
      <c r="A4220" s="13" t="s">
        <v>3010</v>
      </c>
      <c r="B4220" s="14"/>
      <c r="C4220" s="11"/>
      <c r="D4220" s="12">
        <v>8260697.0800000001</v>
      </c>
      <c r="E4220" s="12">
        <v>8260697.0800000001</v>
      </c>
      <c r="F4220" s="12">
        <v>10199915.52</v>
      </c>
      <c r="I4220" s="18"/>
    </row>
    <row r="4221" spans="1:10">
      <c r="A4221" s="13"/>
      <c r="B4221" s="14"/>
      <c r="C4221" s="11"/>
      <c r="D4221" s="12"/>
      <c r="E4221" s="12"/>
      <c r="F4221" s="12"/>
    </row>
    <row r="4222" spans="1:10">
      <c r="A4222" s="13" t="s">
        <v>3011</v>
      </c>
      <c r="B4222" s="14"/>
      <c r="C4222" s="11"/>
      <c r="D4222" s="12">
        <v>4693820.34</v>
      </c>
      <c r="E4222" s="12">
        <v>4693820.34</v>
      </c>
      <c r="F4222" s="12">
        <v>3932951</v>
      </c>
    </row>
    <row r="4223" spans="1:10">
      <c r="A4223" s="13"/>
      <c r="B4223" s="14"/>
      <c r="C4223" s="11"/>
      <c r="D4223" s="12"/>
      <c r="E4223" s="12"/>
      <c r="F4223" s="12"/>
    </row>
    <row r="4224" spans="1:10">
      <c r="A4224" s="13" t="s">
        <v>3012</v>
      </c>
      <c r="B4224" s="14"/>
      <c r="C4224" s="11"/>
      <c r="D4224" s="12">
        <v>4503181.8099999996</v>
      </c>
      <c r="E4224" s="22">
        <v>4503181.8099999996</v>
      </c>
      <c r="F4224" s="22">
        <v>4913002</v>
      </c>
    </row>
    <row r="4225" spans="1:11">
      <c r="A4225" s="13"/>
      <c r="B4225" s="14"/>
      <c r="C4225" s="11"/>
      <c r="D4225" s="12"/>
      <c r="E4225" s="22"/>
      <c r="F4225" s="22"/>
    </row>
    <row r="4226" spans="1:11">
      <c r="A4226" s="13" t="s">
        <v>2428</v>
      </c>
      <c r="B4226" s="14">
        <v>5.17</v>
      </c>
      <c r="C4226" s="11"/>
      <c r="D4226" s="12">
        <f>574.28+111705.37</f>
        <v>112279.65</v>
      </c>
      <c r="E4226" s="20">
        <f>574.28+111705.37</f>
        <v>112279.65</v>
      </c>
      <c r="F4226" s="20">
        <f>574.28+111705.37</f>
        <v>112279.65</v>
      </c>
      <c r="K4226" s="18"/>
    </row>
    <row r="4227" spans="1:11">
      <c r="A4227" s="13" t="s">
        <v>3013</v>
      </c>
      <c r="B4227" s="14"/>
      <c r="C4227" s="11"/>
      <c r="D4227" s="12"/>
      <c r="E4227" s="12">
        <f>SUM(E4214:E4226)+E3964+E3700</f>
        <v>235480318.41000003</v>
      </c>
      <c r="F4227" s="12">
        <f>SUM(F4214:F4226)+F3964+F3700</f>
        <v>232857911.45000002</v>
      </c>
    </row>
    <row r="4228" spans="1:11">
      <c r="A4228" s="13"/>
      <c r="B4228" s="14"/>
      <c r="C4228" s="11"/>
      <c r="D4228" s="12"/>
      <c r="E4228" s="12"/>
      <c r="F4228" s="12"/>
    </row>
    <row r="4229" spans="1:11">
      <c r="A4229" s="19" t="s">
        <v>3014</v>
      </c>
      <c r="B4229" s="14"/>
      <c r="C4229" s="11"/>
      <c r="D4229" s="12"/>
      <c r="E4229" s="12"/>
      <c r="F4229" s="12"/>
    </row>
    <row r="4230" spans="1:11">
      <c r="A4230" s="13" t="s">
        <v>3015</v>
      </c>
      <c r="B4230" s="14"/>
      <c r="C4230" s="11"/>
      <c r="D4230" s="12">
        <v>3632</v>
      </c>
      <c r="E4230" s="12">
        <v>618458.76</v>
      </c>
      <c r="F4230" s="12">
        <v>60599400</v>
      </c>
    </row>
    <row r="4231" spans="1:11">
      <c r="A4231" s="13"/>
      <c r="B4231" s="14"/>
      <c r="C4231" s="11"/>
      <c r="D4231" s="12"/>
      <c r="E4231" s="12"/>
      <c r="F4231" s="12"/>
    </row>
    <row r="4232" spans="1:11">
      <c r="A4232" s="13" t="s">
        <v>3016</v>
      </c>
      <c r="B4232" s="14"/>
      <c r="C4232" s="11"/>
      <c r="D4232" s="12">
        <v>10089083</v>
      </c>
      <c r="E4232" s="12">
        <v>10089083</v>
      </c>
      <c r="F4232" s="12">
        <v>10791171</v>
      </c>
      <c r="G4232" s="12"/>
      <c r="I4232" s="18"/>
    </row>
    <row r="4233" spans="1:11">
      <c r="A4233" s="13"/>
      <c r="B4233" s="14"/>
      <c r="C4233" s="11"/>
      <c r="D4233" s="12"/>
      <c r="E4233" s="12"/>
      <c r="F4233" s="12"/>
    </row>
    <row r="4234" spans="1:11">
      <c r="A4234" s="13" t="s">
        <v>3017</v>
      </c>
      <c r="B4234" s="14"/>
      <c r="C4234" s="11"/>
      <c r="D4234" s="12">
        <v>10628.04</v>
      </c>
      <c r="E4234" s="12">
        <v>19012147.73</v>
      </c>
      <c r="F4234" s="12">
        <v>20803905.719999999</v>
      </c>
      <c r="G4234" s="12"/>
      <c r="H4234" s="12"/>
      <c r="I4234" s="18"/>
    </row>
    <row r="4235" spans="1:11">
      <c r="A4235" s="13"/>
      <c r="B4235" s="14"/>
      <c r="C4235" s="11"/>
      <c r="D4235" s="12"/>
      <c r="E4235" s="12"/>
      <c r="F4235" s="12"/>
    </row>
    <row r="4236" spans="1:11">
      <c r="A4236" s="13" t="s">
        <v>3018</v>
      </c>
      <c r="B4236" s="14"/>
      <c r="C4236" s="11"/>
      <c r="D4236" s="12">
        <v>4053.0520000000001</v>
      </c>
      <c r="E4236" s="12">
        <v>4426414.2</v>
      </c>
      <c r="F4236" s="12">
        <v>5048657</v>
      </c>
      <c r="I4236" s="18"/>
    </row>
    <row r="4237" spans="1:11">
      <c r="A4237" s="13"/>
      <c r="B4237" s="14"/>
      <c r="C4237" s="11"/>
      <c r="D4237" s="12"/>
      <c r="E4237" s="12"/>
      <c r="F4237" s="12"/>
    </row>
    <row r="4238" spans="1:11">
      <c r="A4238" s="13" t="s">
        <v>3019</v>
      </c>
      <c r="B4238" s="14"/>
      <c r="C4238" s="11"/>
      <c r="D4238" s="12">
        <v>1409707.6680000001</v>
      </c>
      <c r="E4238" s="12">
        <v>25680237.57</v>
      </c>
      <c r="F4238" s="12">
        <v>25924524.010000002</v>
      </c>
    </row>
    <row r="4239" spans="1:11">
      <c r="A4239" s="13"/>
      <c r="B4239" s="14"/>
      <c r="C4239" s="11"/>
      <c r="D4239" s="12"/>
      <c r="E4239" s="12"/>
      <c r="F4239" s="12"/>
    </row>
    <row r="4240" spans="1:11">
      <c r="A4240" s="13" t="s">
        <v>3020</v>
      </c>
      <c r="B4240" s="14"/>
      <c r="C4240" s="11"/>
      <c r="D4240" s="12">
        <v>9426517</v>
      </c>
      <c r="E4240" s="12">
        <v>9426517</v>
      </c>
      <c r="F4240" s="12">
        <v>9191684</v>
      </c>
    </row>
    <row r="4241" spans="1:13">
      <c r="A4241" s="13"/>
      <c r="B4241" s="14"/>
      <c r="C4241" s="11"/>
      <c r="E4241" s="12"/>
      <c r="F4241" s="12"/>
    </row>
    <row r="4242" spans="1:13">
      <c r="A4242" s="13" t="s">
        <v>3021</v>
      </c>
      <c r="B4242" s="14"/>
      <c r="C4242" s="11"/>
      <c r="D4242" s="12">
        <v>938494</v>
      </c>
      <c r="E4242" s="12">
        <v>938494</v>
      </c>
      <c r="F4242" s="12">
        <v>928509</v>
      </c>
    </row>
    <row r="4243" spans="1:13">
      <c r="A4243" s="13"/>
      <c r="B4243" s="14"/>
      <c r="C4243" s="11"/>
      <c r="D4243" s="12"/>
      <c r="E4243" s="12"/>
      <c r="F4243" s="12"/>
    </row>
    <row r="4244" spans="1:13">
      <c r="A4244" s="13" t="s">
        <v>3022</v>
      </c>
      <c r="B4244" s="14"/>
      <c r="C4244" s="11"/>
      <c r="D4244" s="12">
        <v>4662500</v>
      </c>
      <c r="E4244" s="12">
        <v>4662500</v>
      </c>
      <c r="F4244" s="12">
        <v>5155590</v>
      </c>
    </row>
    <row r="4245" spans="1:13">
      <c r="A4245" s="13"/>
      <c r="B4245" s="14"/>
      <c r="C4245" s="11"/>
      <c r="D4245" s="12"/>
      <c r="E4245" s="12"/>
      <c r="F4245" s="12"/>
    </row>
    <row r="4246" spans="1:13">
      <c r="A4246" s="13" t="s">
        <v>3023</v>
      </c>
      <c r="B4246" s="14"/>
      <c r="C4246" s="11"/>
      <c r="D4246" s="12">
        <v>5894259.0300000003</v>
      </c>
      <c r="E4246" s="12">
        <f>5894259.03+971805</f>
        <v>6866064.0300000003</v>
      </c>
      <c r="F4246" s="12">
        <v>7102001.7199999997</v>
      </c>
      <c r="I4246" s="18"/>
    </row>
    <row r="4247" spans="1:13">
      <c r="A4247" s="13"/>
      <c r="B4247" s="14"/>
      <c r="C4247" s="11"/>
      <c r="D4247" s="12"/>
      <c r="E4247" s="12"/>
      <c r="F4247" s="12"/>
    </row>
    <row r="4248" spans="1:13">
      <c r="A4248" s="13" t="s">
        <v>2428</v>
      </c>
      <c r="B4248" s="14">
        <v>5.17</v>
      </c>
      <c r="C4248" s="11"/>
      <c r="D4248" s="12">
        <f>655.24+25.52+185211.69+17073</f>
        <v>202965.45</v>
      </c>
      <c r="E4248" s="20">
        <f>655.24+185211.69+25.52+17073</f>
        <v>202965.44999999998</v>
      </c>
      <c r="F4248" s="20">
        <f>655.24+185211.69+25.52+17073</f>
        <v>202965.44999999998</v>
      </c>
      <c r="J4248" s="23"/>
      <c r="M4248" s="18"/>
    </row>
    <row r="4249" spans="1:13">
      <c r="A4249" s="13" t="s">
        <v>3024</v>
      </c>
      <c r="B4249" s="14"/>
      <c r="C4249" s="11"/>
      <c r="D4249" s="12"/>
      <c r="E4249" s="12">
        <f>SUM(E4230:E4248)</f>
        <v>81922881.74000001</v>
      </c>
      <c r="F4249" s="12">
        <f>SUM(F4230:F4248)</f>
        <v>145748407.90000001</v>
      </c>
    </row>
    <row r="4250" spans="1:13">
      <c r="A4250" s="13"/>
      <c r="B4250" s="14"/>
      <c r="C4250" s="11"/>
      <c r="D4250" s="12"/>
      <c r="E4250" s="12"/>
      <c r="F4250" s="12"/>
    </row>
    <row r="4251" spans="1:13">
      <c r="A4251" s="19" t="s">
        <v>3025</v>
      </c>
      <c r="B4251" s="14"/>
      <c r="C4251" s="11"/>
      <c r="D4251" s="12"/>
      <c r="E4251" s="12"/>
      <c r="F4251" s="12"/>
    </row>
    <row r="4252" spans="1:13">
      <c r="A4252" s="13" t="s">
        <v>3026</v>
      </c>
      <c r="B4252" s="14"/>
      <c r="C4252" s="11"/>
      <c r="D4252" s="12">
        <v>72571.02</v>
      </c>
      <c r="E4252" s="12">
        <v>7771434.0199999996</v>
      </c>
      <c r="F4252" s="22">
        <v>12351052</v>
      </c>
      <c r="I4252" s="18"/>
    </row>
    <row r="4253" spans="1:13">
      <c r="A4253" s="13"/>
      <c r="B4253" s="14"/>
      <c r="C4253" s="11"/>
      <c r="D4253" s="12"/>
      <c r="E4253" s="12"/>
      <c r="F4253" s="12"/>
    </row>
    <row r="4254" spans="1:13" ht="13.5" customHeight="1">
      <c r="A4254" s="13" t="s">
        <v>3027</v>
      </c>
      <c r="B4254" s="14"/>
      <c r="C4254" s="11"/>
      <c r="D4254" s="12">
        <f>15859.0636+435.9847</f>
        <v>16295.048299999999</v>
      </c>
      <c r="E4254" s="12">
        <v>30957250</v>
      </c>
      <c r="F4254" s="22">
        <v>36366547.289999999</v>
      </c>
      <c r="I4254" s="18"/>
    </row>
    <row r="4255" spans="1:13" ht="13.5" customHeight="1">
      <c r="A4255" s="13"/>
      <c r="B4255" s="14"/>
      <c r="C4255" s="11"/>
      <c r="D4255" s="12"/>
      <c r="E4255" s="12"/>
      <c r="F4255" s="12"/>
    </row>
    <row r="4256" spans="1:13" ht="13.5" customHeight="1">
      <c r="A4256" s="13" t="s">
        <v>3028</v>
      </c>
      <c r="B4256" s="14"/>
      <c r="C4256" s="11"/>
      <c r="D4256" s="12">
        <v>13945.01</v>
      </c>
      <c r="E4256" s="12">
        <v>13499993.949999999</v>
      </c>
      <c r="F4256" s="22">
        <v>15695652.460000001</v>
      </c>
      <c r="I4256" s="18"/>
    </row>
    <row r="4257" spans="1:11" ht="13.5" customHeight="1">
      <c r="A4257" s="13"/>
      <c r="B4257" s="14"/>
      <c r="C4257" s="11"/>
      <c r="D4257" s="12"/>
      <c r="E4257" s="12"/>
      <c r="F4257" s="12"/>
    </row>
    <row r="4258" spans="1:11" ht="13.5" customHeight="1">
      <c r="A4258" s="13" t="s">
        <v>3029</v>
      </c>
      <c r="B4258" s="14"/>
      <c r="C4258" s="11"/>
      <c r="D4258" s="12">
        <v>14270.71</v>
      </c>
      <c r="E4258" s="12">
        <v>15000000</v>
      </c>
      <c r="F4258" s="12">
        <v>15795375.02</v>
      </c>
      <c r="H4258" s="12"/>
      <c r="I4258" s="18"/>
    </row>
    <row r="4259" spans="1:11" ht="13.5" customHeight="1">
      <c r="A4259" s="13"/>
      <c r="B4259" s="14"/>
      <c r="C4259" s="11"/>
      <c r="D4259" s="12"/>
      <c r="E4259" s="12"/>
      <c r="F4259" s="12"/>
    </row>
    <row r="4260" spans="1:11">
      <c r="A4260" s="13" t="s">
        <v>3030</v>
      </c>
      <c r="B4260" s="14"/>
      <c r="C4260" s="11"/>
      <c r="D4260" s="12">
        <v>5017734.01</v>
      </c>
      <c r="E4260" s="12">
        <v>5017734.01</v>
      </c>
      <c r="F4260" s="12">
        <v>7262381</v>
      </c>
    </row>
    <row r="4261" spans="1:11">
      <c r="A4261" s="13"/>
      <c r="B4261" s="14"/>
      <c r="C4261" s="11"/>
      <c r="D4261" s="12"/>
      <c r="E4261" s="12"/>
      <c r="F4261" s="12"/>
    </row>
    <row r="4262" spans="1:11">
      <c r="A4262" s="13" t="s">
        <v>2428</v>
      </c>
      <c r="B4262" s="14">
        <v>5.2</v>
      </c>
      <c r="C4262" s="11"/>
      <c r="D4262" s="12">
        <f>6579.41+540.11</f>
        <v>7119.5199999999995</v>
      </c>
      <c r="E4262" s="20">
        <f>6579.41+540.11</f>
        <v>7119.5199999999995</v>
      </c>
      <c r="F4262" s="20">
        <f>6579.41+540.11</f>
        <v>7119.5199999999995</v>
      </c>
      <c r="K4262" s="18"/>
    </row>
    <row r="4263" spans="1:11">
      <c r="A4263" s="13" t="s">
        <v>3031</v>
      </c>
      <c r="B4263" s="14"/>
      <c r="C4263" s="11"/>
      <c r="D4263" s="12"/>
      <c r="E4263" s="12">
        <f>SUM(E4252:E4262)</f>
        <v>72253531.5</v>
      </c>
      <c r="F4263" s="12">
        <f>SUM(F4252:F4262)</f>
        <v>87478127.289999992</v>
      </c>
    </row>
    <row r="4264" spans="1:11">
      <c r="A4264" s="13"/>
      <c r="B4264" s="14"/>
      <c r="C4264" s="11"/>
      <c r="D4264" s="12"/>
      <c r="E4264" s="12"/>
      <c r="F4264" s="12"/>
    </row>
    <row r="4265" spans="1:11">
      <c r="A4265" s="19" t="s">
        <v>3032</v>
      </c>
      <c r="B4265" s="14"/>
      <c r="C4265" s="11"/>
      <c r="D4265" s="12"/>
      <c r="E4265" s="12"/>
      <c r="F4265" s="12"/>
    </row>
    <row r="4266" spans="1:11">
      <c r="A4266" s="13" t="s">
        <v>3033</v>
      </c>
      <c r="B4266" s="14"/>
      <c r="C4266" s="11"/>
      <c r="D4266" s="12">
        <v>425676</v>
      </c>
      <c r="E4266" s="12">
        <v>425676</v>
      </c>
      <c r="F4266" s="12">
        <v>79759</v>
      </c>
      <c r="H4266" s="18"/>
      <c r="K4266" s="18"/>
    </row>
    <row r="4267" spans="1:11">
      <c r="A4267" s="13" t="s">
        <v>3034</v>
      </c>
      <c r="B4267" s="14"/>
      <c r="C4267" s="11"/>
      <c r="D4267" s="12">
        <v>655495</v>
      </c>
      <c r="E4267" s="12">
        <v>655495</v>
      </c>
      <c r="F4267" s="12">
        <v>64953</v>
      </c>
      <c r="H4267" s="18"/>
    </row>
    <row r="4268" spans="1:11">
      <c r="A4268" s="13" t="s">
        <v>3035</v>
      </c>
      <c r="B4268" s="14"/>
      <c r="C4268" s="11"/>
      <c r="D4268" s="12">
        <v>1705</v>
      </c>
      <c r="E4268" s="12">
        <v>1705</v>
      </c>
      <c r="F4268" s="12">
        <v>46378</v>
      </c>
      <c r="H4268" s="18"/>
    </row>
    <row r="4269" spans="1:11">
      <c r="A4269" s="13" t="s">
        <v>3036</v>
      </c>
      <c r="B4269" s="14"/>
      <c r="C4269" s="11"/>
      <c r="D4269" s="12">
        <v>204855</v>
      </c>
      <c r="E4269" s="12">
        <v>204855</v>
      </c>
      <c r="F4269" s="12">
        <v>44018</v>
      </c>
    </row>
    <row r="4270" spans="1:11">
      <c r="A4270" s="13" t="s">
        <v>3037</v>
      </c>
      <c r="B4270" s="14"/>
      <c r="C4270" s="11"/>
      <c r="D4270" s="12">
        <v>446628</v>
      </c>
      <c r="E4270" s="12">
        <v>446628</v>
      </c>
      <c r="F4270" s="12">
        <v>140752</v>
      </c>
    </row>
    <row r="4271" spans="1:11">
      <c r="A4271" s="13" t="s">
        <v>3038</v>
      </c>
      <c r="B4271" s="14"/>
      <c r="C4271" s="11"/>
      <c r="D4271" s="12">
        <v>1</v>
      </c>
      <c r="E4271" s="12">
        <v>1</v>
      </c>
      <c r="F4271" s="12">
        <v>94075</v>
      </c>
    </row>
    <row r="4272" spans="1:11">
      <c r="A4272" s="13" t="s">
        <v>3039</v>
      </c>
      <c r="B4272" s="14"/>
      <c r="C4272" s="11"/>
      <c r="D4272" s="12">
        <v>281589</v>
      </c>
      <c r="E4272" s="12">
        <v>281589</v>
      </c>
      <c r="F4272" s="12">
        <v>216359</v>
      </c>
    </row>
    <row r="4273" spans="1:6">
      <c r="A4273" s="13" t="s">
        <v>3040</v>
      </c>
      <c r="B4273" s="14"/>
      <c r="C4273" s="11"/>
      <c r="D4273" s="12">
        <v>522748</v>
      </c>
      <c r="E4273" s="12">
        <v>522748</v>
      </c>
      <c r="F4273" s="12">
        <v>364608</v>
      </c>
    </row>
    <row r="4274" spans="1:6">
      <c r="A4274" s="13" t="s">
        <v>3041</v>
      </c>
      <c r="B4274" s="14"/>
      <c r="C4274" s="11"/>
      <c r="D4274" s="12">
        <v>1</v>
      </c>
      <c r="E4274" s="12">
        <v>1</v>
      </c>
      <c r="F4274" s="12">
        <v>193745</v>
      </c>
    </row>
    <row r="4275" spans="1:6">
      <c r="A4275" s="13" t="s">
        <v>3042</v>
      </c>
      <c r="B4275" s="14"/>
      <c r="C4275" s="11"/>
      <c r="D4275" s="12">
        <v>648812</v>
      </c>
      <c r="E4275" s="12">
        <v>648812</v>
      </c>
      <c r="F4275" s="12">
        <v>719855</v>
      </c>
    </row>
    <row r="4276" spans="1:6">
      <c r="A4276" s="13" t="s">
        <v>3043</v>
      </c>
      <c r="B4276" s="14"/>
      <c r="C4276" s="11"/>
      <c r="D4276" s="12">
        <v>750082</v>
      </c>
      <c r="E4276" s="12">
        <v>750082</v>
      </c>
      <c r="F4276" s="12">
        <v>843011</v>
      </c>
    </row>
    <row r="4277" spans="1:6">
      <c r="A4277" s="13" t="s">
        <v>3044</v>
      </c>
      <c r="B4277" s="14"/>
      <c r="C4277" s="11"/>
      <c r="D4277" s="12">
        <v>1</v>
      </c>
      <c r="E4277" s="12">
        <v>1</v>
      </c>
      <c r="F4277" s="12">
        <v>129580</v>
      </c>
    </row>
    <row r="4278" spans="1:6">
      <c r="A4278" s="13" t="s">
        <v>3045</v>
      </c>
      <c r="B4278" s="14"/>
      <c r="C4278" s="11"/>
      <c r="D4278" s="12">
        <v>179091</v>
      </c>
      <c r="E4278" s="12">
        <v>179091</v>
      </c>
      <c r="F4278" s="12">
        <v>293304</v>
      </c>
    </row>
    <row r="4279" spans="1:6">
      <c r="A4279" s="13" t="s">
        <v>3046</v>
      </c>
      <c r="B4279" s="14"/>
      <c r="C4279" s="11"/>
      <c r="D4279" s="12">
        <v>899375</v>
      </c>
      <c r="E4279" s="12">
        <v>899375</v>
      </c>
      <c r="F4279" s="12">
        <v>1205609</v>
      </c>
    </row>
    <row r="4280" spans="1:6">
      <c r="A4280" s="13" t="s">
        <v>3047</v>
      </c>
      <c r="B4280" s="14"/>
      <c r="C4280" s="11"/>
      <c r="D4280" s="12">
        <v>35391</v>
      </c>
      <c r="E4280" s="12">
        <v>35391</v>
      </c>
      <c r="F4280" s="12">
        <v>163339</v>
      </c>
    </row>
    <row r="4281" spans="1:6">
      <c r="A4281" s="13" t="s">
        <v>3048</v>
      </c>
      <c r="B4281" s="14"/>
      <c r="C4281" s="11"/>
      <c r="D4281" s="12">
        <v>32018</v>
      </c>
      <c r="E4281" s="12">
        <v>32018</v>
      </c>
      <c r="F4281" s="12">
        <v>123323</v>
      </c>
    </row>
    <row r="4282" spans="1:6">
      <c r="A4282" s="13" t="s">
        <v>3049</v>
      </c>
      <c r="B4282" s="14"/>
      <c r="C4282" s="11"/>
      <c r="D4282" s="12">
        <v>116795</v>
      </c>
      <c r="E4282" s="12">
        <v>116795</v>
      </c>
      <c r="F4282" s="12">
        <v>235488</v>
      </c>
    </row>
    <row r="4283" spans="1:6">
      <c r="A4283" s="13" t="s">
        <v>3050</v>
      </c>
      <c r="B4283" s="14"/>
      <c r="C4283" s="11"/>
      <c r="D4283" s="12">
        <v>441351</v>
      </c>
      <c r="E4283" s="12">
        <v>441351</v>
      </c>
      <c r="F4283" s="12">
        <v>833130</v>
      </c>
    </row>
    <row r="4284" spans="1:6">
      <c r="A4284" s="13" t="s">
        <v>3051</v>
      </c>
      <c r="B4284" s="14"/>
      <c r="C4284" s="11"/>
      <c r="D4284" s="12">
        <v>2344714</v>
      </c>
      <c r="E4284" s="12">
        <v>2344714</v>
      </c>
      <c r="F4284" s="12">
        <v>4411960</v>
      </c>
    </row>
    <row r="4285" spans="1:6">
      <c r="A4285" s="13" t="s">
        <v>3052</v>
      </c>
      <c r="B4285" s="14"/>
      <c r="C4285" s="11"/>
      <c r="D4285" s="12">
        <v>1682323</v>
      </c>
      <c r="E4285" s="12">
        <v>1682323</v>
      </c>
      <c r="F4285" s="12">
        <v>4198383</v>
      </c>
    </row>
    <row r="4286" spans="1:6">
      <c r="A4286" s="13" t="s">
        <v>3053</v>
      </c>
      <c r="B4286" s="14"/>
      <c r="C4286" s="11"/>
      <c r="D4286" s="12">
        <v>259447</v>
      </c>
      <c r="E4286" s="12">
        <v>259447</v>
      </c>
      <c r="F4286" s="12">
        <v>402464</v>
      </c>
    </row>
    <row r="4287" spans="1:6">
      <c r="A4287" s="13" t="s">
        <v>3054</v>
      </c>
      <c r="B4287" s="14"/>
      <c r="C4287" s="11"/>
      <c r="D4287" s="12">
        <v>432313</v>
      </c>
      <c r="E4287" s="12">
        <v>432313</v>
      </c>
      <c r="F4287" s="12">
        <v>527250</v>
      </c>
    </row>
    <row r="4288" spans="1:6">
      <c r="A4288" s="13" t="s">
        <v>3055</v>
      </c>
      <c r="B4288" s="14"/>
      <c r="C4288" s="11"/>
      <c r="D4288" s="12">
        <v>195433</v>
      </c>
      <c r="E4288" s="12">
        <v>195433</v>
      </c>
      <c r="F4288" s="12">
        <v>341802</v>
      </c>
    </row>
    <row r="4289" spans="1:11">
      <c r="A4289" s="13" t="s">
        <v>3056</v>
      </c>
      <c r="B4289" s="14"/>
      <c r="C4289" s="11"/>
      <c r="D4289" s="12">
        <v>433618</v>
      </c>
      <c r="E4289" s="12">
        <v>433618</v>
      </c>
      <c r="F4289" s="12">
        <v>516802</v>
      </c>
    </row>
    <row r="4290" spans="1:11">
      <c r="A4290" s="13" t="s">
        <v>3057</v>
      </c>
      <c r="B4290" s="14"/>
      <c r="C4290" s="11"/>
      <c r="D4290" s="12">
        <v>705280</v>
      </c>
      <c r="E4290" s="12">
        <v>705280</v>
      </c>
      <c r="F4290" s="12">
        <v>1265572</v>
      </c>
      <c r="G4290" s="18"/>
    </row>
    <row r="4291" spans="1:11">
      <c r="A4291" s="13" t="s">
        <v>3058</v>
      </c>
      <c r="B4291" s="14"/>
      <c r="C4291" s="11"/>
      <c r="D4291" s="12">
        <v>370468</v>
      </c>
      <c r="E4291" s="12">
        <v>370468</v>
      </c>
      <c r="F4291" s="12">
        <v>55561</v>
      </c>
      <c r="J4291" s="18"/>
      <c r="K4291" s="18"/>
    </row>
    <row r="4292" spans="1:11">
      <c r="A4292" s="13" t="s">
        <v>3059</v>
      </c>
      <c r="B4292" s="14"/>
      <c r="C4292" s="11"/>
      <c r="D4292" s="12">
        <v>421554.43</v>
      </c>
      <c r="E4292" s="12">
        <v>421554.43</v>
      </c>
      <c r="F4292" s="12">
        <v>1654.69</v>
      </c>
      <c r="J4292" s="12"/>
      <c r="K4292" s="12"/>
    </row>
    <row r="4293" spans="1:11">
      <c r="A4293" s="13" t="s">
        <v>3060</v>
      </c>
      <c r="B4293" s="14"/>
      <c r="C4293" s="11"/>
      <c r="D4293" s="12">
        <v>4173857.02</v>
      </c>
      <c r="E4293" s="12">
        <v>4173857.02</v>
      </c>
      <c r="F4293" s="12">
        <v>4393521</v>
      </c>
      <c r="J4293" s="18"/>
      <c r="K4293" s="18"/>
    </row>
    <row r="4294" spans="1:11">
      <c r="A4294" s="13" t="s">
        <v>3061</v>
      </c>
      <c r="B4294" s="14"/>
      <c r="C4294" s="11"/>
      <c r="D4294" s="12">
        <v>5038627.6500000004</v>
      </c>
      <c r="E4294" s="12">
        <f>5038627.65-215509.86</f>
        <v>4823117.79</v>
      </c>
      <c r="F4294" s="12">
        <v>7636286.1399999997</v>
      </c>
      <c r="J4294" s="12"/>
      <c r="K4294" s="12"/>
    </row>
    <row r="4295" spans="1:11">
      <c r="A4295" s="13" t="s">
        <v>3062</v>
      </c>
      <c r="B4295" s="14"/>
      <c r="C4295" s="11"/>
      <c r="D4295" s="12">
        <v>8635613.4800000004</v>
      </c>
      <c r="E4295" s="12">
        <v>8635613.4800000004</v>
      </c>
      <c r="F4295" s="12">
        <v>14371383</v>
      </c>
      <c r="J4295" s="18"/>
      <c r="K4295" s="18"/>
    </row>
    <row r="4296" spans="1:11">
      <c r="A4296" s="13" t="s">
        <v>3063</v>
      </c>
      <c r="B4296" s="14"/>
      <c r="C4296" s="11"/>
      <c r="D4296" s="12">
        <v>7211624.4400000004</v>
      </c>
      <c r="E4296" s="12">
        <v>7211624.4400000004</v>
      </c>
      <c r="F4296" s="12">
        <v>7971853</v>
      </c>
      <c r="J4296" s="18"/>
      <c r="K4296" s="18"/>
    </row>
    <row r="4297" spans="1:11">
      <c r="A4297" s="13" t="s">
        <v>3064</v>
      </c>
      <c r="B4297" s="14"/>
      <c r="C4297" s="11"/>
      <c r="D4297" s="12">
        <v>2512970.5</v>
      </c>
      <c r="E4297" s="12">
        <f>2512970.5-266590</f>
        <v>2246380.5</v>
      </c>
      <c r="F4297" s="12">
        <v>2820484.4</v>
      </c>
      <c r="J4297" s="12"/>
      <c r="K4297" s="12"/>
    </row>
    <row r="4298" spans="1:11">
      <c r="A4298" s="13" t="s">
        <v>3065</v>
      </c>
      <c r="B4298" s="14"/>
      <c r="C4298" s="11"/>
      <c r="D4298" s="12">
        <v>1802519.88</v>
      </c>
      <c r="E4298" s="12">
        <v>1802519.88</v>
      </c>
      <c r="F4298" s="12">
        <v>1778942</v>
      </c>
      <c r="J4298" s="18"/>
      <c r="K4298" s="18"/>
    </row>
    <row r="4299" spans="1:11">
      <c r="A4299" s="13" t="s">
        <v>3066</v>
      </c>
      <c r="B4299" s="14"/>
      <c r="C4299" s="11"/>
      <c r="D4299" s="12">
        <v>3098440.12</v>
      </c>
      <c r="E4299" s="12">
        <v>3098440.12</v>
      </c>
      <c r="F4299" s="12">
        <v>3324714</v>
      </c>
      <c r="J4299" s="18"/>
      <c r="K4299" s="18"/>
    </row>
    <row r="4300" spans="1:11">
      <c r="A4300" s="13" t="s">
        <v>3067</v>
      </c>
      <c r="B4300" s="14"/>
      <c r="C4300" s="11"/>
      <c r="D4300" s="12">
        <v>1700375.47</v>
      </c>
      <c r="E4300" s="12">
        <v>1700375.47</v>
      </c>
      <c r="F4300" s="12">
        <v>962684</v>
      </c>
      <c r="J4300" s="18"/>
      <c r="K4300" s="18"/>
    </row>
    <row r="4301" spans="1:11">
      <c r="A4301" s="13" t="s">
        <v>3068</v>
      </c>
      <c r="B4301" s="14"/>
      <c r="C4301" s="11"/>
      <c r="D4301" s="12">
        <v>12145.03</v>
      </c>
      <c r="E4301" s="12">
        <v>12145.03</v>
      </c>
      <c r="F4301" s="12">
        <v>1826260</v>
      </c>
      <c r="J4301" s="18"/>
      <c r="K4301" s="18"/>
    </row>
    <row r="4302" spans="1:11">
      <c r="A4302" s="13" t="s">
        <v>3069</v>
      </c>
      <c r="B4302" s="14"/>
      <c r="C4302" s="11"/>
      <c r="D4302" s="12">
        <v>1792665</v>
      </c>
      <c r="E4302" s="12">
        <v>1792665</v>
      </c>
      <c r="F4302" s="12">
        <v>1146148.71</v>
      </c>
      <c r="J4302" s="18"/>
      <c r="K4302" s="18"/>
    </row>
    <row r="4303" spans="1:11">
      <c r="A4303" s="13" t="s">
        <v>3070</v>
      </c>
      <c r="B4303" s="14"/>
      <c r="C4303" s="11"/>
      <c r="D4303" s="12">
        <v>31285.24</v>
      </c>
      <c r="E4303" s="12">
        <v>31285.24</v>
      </c>
      <c r="F4303" s="12">
        <v>1</v>
      </c>
      <c r="J4303" s="18"/>
      <c r="K4303" s="18"/>
    </row>
    <row r="4304" spans="1:11">
      <c r="A4304" s="13" t="s">
        <v>3071</v>
      </c>
      <c r="B4304" s="14"/>
      <c r="C4304" s="11"/>
      <c r="D4304" s="12">
        <v>130500</v>
      </c>
      <c r="E4304" s="12">
        <v>130500</v>
      </c>
      <c r="F4304" s="12">
        <v>1497092</v>
      </c>
      <c r="J4304" s="18"/>
      <c r="K4304" s="18"/>
    </row>
    <row r="4305" spans="1:12">
      <c r="A4305" s="13" t="s">
        <v>3072</v>
      </c>
      <c r="B4305" s="14"/>
      <c r="C4305" s="11"/>
      <c r="D4305" s="12">
        <v>4543000</v>
      </c>
      <c r="E4305" s="12">
        <v>4543000</v>
      </c>
      <c r="F4305" s="12">
        <v>7482731</v>
      </c>
      <c r="J4305" s="18"/>
      <c r="K4305" s="18"/>
    </row>
    <row r="4306" spans="1:12">
      <c r="A4306" s="13" t="s">
        <v>3073</v>
      </c>
      <c r="B4306" s="14"/>
      <c r="C4306" s="11"/>
      <c r="D4306" s="12">
        <v>7130174.3300000001</v>
      </c>
      <c r="E4306" s="12">
        <v>7130174.3300000001</v>
      </c>
      <c r="F4306" s="12">
        <v>8724830</v>
      </c>
      <c r="J4306" s="18"/>
      <c r="K4306" s="18"/>
    </row>
    <row r="4307" spans="1:12">
      <c r="A4307" s="13" t="s">
        <v>3074</v>
      </c>
      <c r="B4307" s="14"/>
      <c r="C4307" s="11"/>
      <c r="D4307" s="12">
        <v>2484998.91</v>
      </c>
      <c r="E4307" s="12">
        <v>2484998.91</v>
      </c>
      <c r="F4307" s="12">
        <v>1569301.13</v>
      </c>
      <c r="J4307" s="12"/>
      <c r="K4307" s="12"/>
    </row>
    <row r="4308" spans="1:12">
      <c r="A4308" s="13" t="s">
        <v>3075</v>
      </c>
      <c r="B4308" s="14"/>
      <c r="C4308" s="11"/>
      <c r="D4308" s="12">
        <v>1000000</v>
      </c>
      <c r="E4308" s="12">
        <v>1000000</v>
      </c>
      <c r="F4308" s="12">
        <v>911707</v>
      </c>
      <c r="J4308" s="18"/>
      <c r="K4308" s="18"/>
    </row>
    <row r="4309" spans="1:12">
      <c r="A4309" s="13" t="s">
        <v>3076</v>
      </c>
      <c r="B4309" s="14"/>
      <c r="C4309" s="11"/>
      <c r="D4309" s="12">
        <v>9094604</v>
      </c>
      <c r="E4309" s="12">
        <v>9094604</v>
      </c>
      <c r="F4309" s="12">
        <v>11353974</v>
      </c>
      <c r="J4309" s="18"/>
      <c r="K4309" s="18"/>
    </row>
    <row r="4310" spans="1:12">
      <c r="A4310" s="13" t="s">
        <v>3077</v>
      </c>
      <c r="B4310" s="14"/>
      <c r="C4310" s="11"/>
      <c r="D4310" s="12">
        <v>5866454</v>
      </c>
      <c r="E4310" s="12">
        <v>5866454</v>
      </c>
      <c r="F4310" s="12">
        <v>5211873</v>
      </c>
      <c r="J4310" s="18"/>
      <c r="K4310" s="18"/>
    </row>
    <row r="4311" spans="1:12">
      <c r="A4311" s="13" t="s">
        <v>3078</v>
      </c>
      <c r="B4311" s="14"/>
      <c r="C4311" s="11"/>
      <c r="D4311" s="12">
        <v>1523291.26</v>
      </c>
      <c r="E4311" s="12">
        <f>1523291.26+163843-105569</f>
        <v>1581565.26</v>
      </c>
      <c r="F4311" s="12">
        <v>737745.2</v>
      </c>
      <c r="G4311" s="18"/>
      <c r="J4311" s="18"/>
      <c r="K4311" s="18"/>
    </row>
    <row r="4312" spans="1:12">
      <c r="A4312" s="13" t="s">
        <v>3079</v>
      </c>
      <c r="B4312" s="14"/>
      <c r="C4312" s="11"/>
      <c r="D4312" s="12">
        <v>6816853</v>
      </c>
      <c r="E4312" s="12">
        <f>6816853+41022</f>
        <v>6857875</v>
      </c>
      <c r="F4312" s="12">
        <v>7265652</v>
      </c>
      <c r="J4312" s="12"/>
      <c r="K4312" s="12"/>
    </row>
    <row r="4313" spans="1:12">
      <c r="A4313" s="13" t="s">
        <v>3080</v>
      </c>
      <c r="B4313" s="14"/>
      <c r="C4313" s="11"/>
      <c r="D4313" s="12">
        <v>12518831.33</v>
      </c>
      <c r="E4313" s="12">
        <v>12518831.33</v>
      </c>
      <c r="F4313" s="12">
        <v>7730673.6900000004</v>
      </c>
      <c r="J4313" s="18"/>
      <c r="K4313" s="18"/>
    </row>
    <row r="4314" spans="1:12" ht="15">
      <c r="A4314" s="13" t="s">
        <v>2428</v>
      </c>
      <c r="B4314" s="14">
        <v>5.17</v>
      </c>
      <c r="C4314" s="11"/>
      <c r="D4314" s="12">
        <f>1977873.28+436913.21+4116.48</f>
        <v>2418902.9700000002</v>
      </c>
      <c r="E4314" s="15">
        <f>1977873.28+436913.21+4116.48</f>
        <v>2418902.9700000002</v>
      </c>
      <c r="F4314" s="15">
        <f>1977873.28+436913.21+4116.48</f>
        <v>2418902.9700000002</v>
      </c>
      <c r="I4314" s="18"/>
      <c r="J4314" s="18"/>
      <c r="K4314" s="18"/>
      <c r="L4314" s="18"/>
    </row>
    <row r="4315" spans="1:12">
      <c r="A4315" s="13" t="s">
        <v>3081</v>
      </c>
      <c r="B4315" s="14"/>
      <c r="C4315" s="11"/>
      <c r="E4315" s="12">
        <f>SUM(E4266:E4314)</f>
        <v>101641694.2</v>
      </c>
      <c r="F4315" s="12">
        <f>SUM(F4266:F4314)</f>
        <v>118649493.92999999</v>
      </c>
      <c r="K4315" s="18"/>
    </row>
    <row r="4316" spans="1:12">
      <c r="A4316" s="13"/>
      <c r="B4316" s="14"/>
      <c r="C4316" s="11"/>
      <c r="D4316" s="12"/>
      <c r="E4316" s="12"/>
      <c r="F4316" s="12"/>
    </row>
    <row r="4317" spans="1:12" ht="15">
      <c r="A4317" s="13" t="s">
        <v>3082</v>
      </c>
      <c r="B4317" s="14"/>
      <c r="C4317" s="11"/>
      <c r="D4317" s="12"/>
      <c r="E4317" s="15">
        <f>+E4315+E4263+E4249+E4227+E3506+E3501</f>
        <v>845700319.67999995</v>
      </c>
      <c r="F4317" s="15">
        <f>+F4315+F4263+F4249+F4227+F3506+F3501</f>
        <v>1118752902.5599999</v>
      </c>
    </row>
    <row r="4318" spans="1:12">
      <c r="A4318" s="13"/>
      <c r="B4318" s="14"/>
      <c r="C4318" s="11"/>
      <c r="D4318" s="12"/>
      <c r="E4318" s="12"/>
      <c r="F4318" s="12"/>
      <c r="L4318" s="18"/>
    </row>
    <row r="4319" spans="1:12">
      <c r="A4319" s="16" t="s">
        <v>3083</v>
      </c>
      <c r="B4319" s="14"/>
      <c r="C4319" s="11"/>
      <c r="D4319" s="12"/>
      <c r="E4319" s="12"/>
      <c r="F4319" s="12"/>
    </row>
    <row r="4320" spans="1:12">
      <c r="A4320" s="13"/>
      <c r="B4320" s="14"/>
      <c r="C4320" s="11"/>
      <c r="D4320" s="12"/>
      <c r="E4320" s="12"/>
      <c r="F4320" s="12"/>
    </row>
    <row r="4321" spans="1:6">
      <c r="A4321" s="10" t="s">
        <v>3084</v>
      </c>
      <c r="B4321" s="14"/>
      <c r="C4321" s="11"/>
      <c r="D4321" s="12"/>
      <c r="E4321" s="12"/>
      <c r="F4321" s="12"/>
    </row>
    <row r="4322" spans="1:6">
      <c r="A4322" s="13" t="s">
        <v>3085</v>
      </c>
      <c r="B4322" s="14"/>
      <c r="C4322" s="11"/>
      <c r="D4322" s="12">
        <v>165</v>
      </c>
      <c r="E4322" s="12">
        <v>128000</v>
      </c>
      <c r="F4322" s="12">
        <v>2880000</v>
      </c>
    </row>
    <row r="4323" spans="1:6">
      <c r="A4323" s="13"/>
      <c r="B4323" s="14"/>
      <c r="C4323" s="11"/>
      <c r="D4323" s="12"/>
      <c r="E4323" s="12"/>
      <c r="F4323" s="12"/>
    </row>
    <row r="4324" spans="1:6">
      <c r="A4324" s="10" t="s">
        <v>3086</v>
      </c>
      <c r="B4324" s="14"/>
      <c r="C4324" s="11"/>
      <c r="D4324" s="12"/>
      <c r="E4324" s="12"/>
      <c r="F4324" s="12"/>
    </row>
    <row r="4325" spans="1:6">
      <c r="A4325" s="13" t="s">
        <v>3087</v>
      </c>
      <c r="B4325" s="14"/>
      <c r="C4325" s="11"/>
      <c r="D4325" s="12">
        <v>1</v>
      </c>
      <c r="E4325" s="12">
        <v>1</v>
      </c>
      <c r="F4325" s="12">
        <v>1</v>
      </c>
    </row>
    <row r="4326" spans="1:6">
      <c r="A4326" s="13"/>
      <c r="B4326" s="14"/>
      <c r="C4326" s="11"/>
      <c r="D4326" s="12"/>
      <c r="E4326" s="12"/>
      <c r="F4326" s="12"/>
    </row>
    <row r="4327" spans="1:6">
      <c r="A4327" s="10" t="s">
        <v>3088</v>
      </c>
      <c r="B4327" s="14"/>
      <c r="C4327" s="11"/>
      <c r="D4327" s="12"/>
      <c r="E4327" s="12"/>
      <c r="F4327" s="12"/>
    </row>
    <row r="4328" spans="1:6">
      <c r="A4328" s="13" t="s">
        <v>2419</v>
      </c>
      <c r="B4328" s="14">
        <v>5.17</v>
      </c>
      <c r="C4328" s="11"/>
      <c r="D4328" s="12">
        <v>2250000</v>
      </c>
      <c r="E4328" s="12">
        <v>2250000</v>
      </c>
      <c r="F4328" s="12">
        <v>2250000</v>
      </c>
    </row>
    <row r="4329" spans="1:6">
      <c r="A4329" s="13"/>
      <c r="B4329" s="14"/>
      <c r="C4329" s="11"/>
      <c r="D4329" s="12"/>
      <c r="E4329" s="12"/>
      <c r="F4329" s="12"/>
    </row>
    <row r="4330" spans="1:6">
      <c r="A4330" s="10" t="s">
        <v>3089</v>
      </c>
      <c r="B4330" s="14"/>
      <c r="C4330" s="11"/>
      <c r="D4330" s="12"/>
      <c r="E4330" s="12"/>
      <c r="F4330" s="12"/>
    </row>
    <row r="4331" spans="1:6">
      <c r="A4331" s="13" t="s">
        <v>3090</v>
      </c>
      <c r="B4331" s="14"/>
      <c r="C4331" s="11"/>
      <c r="D4331" s="12">
        <v>1</v>
      </c>
      <c r="E4331" s="12">
        <v>1</v>
      </c>
      <c r="F4331" s="12">
        <v>1</v>
      </c>
    </row>
    <row r="4332" spans="1:6">
      <c r="A4332" s="13"/>
      <c r="B4332" s="14"/>
      <c r="C4332" s="11"/>
      <c r="D4332" s="12"/>
      <c r="E4332" s="12"/>
      <c r="F4332" s="12"/>
    </row>
    <row r="4333" spans="1:6">
      <c r="A4333" s="10" t="s">
        <v>3091</v>
      </c>
      <c r="B4333" s="14"/>
      <c r="C4333" s="11"/>
      <c r="D4333" s="12"/>
      <c r="E4333" s="12"/>
      <c r="F4333" s="12"/>
    </row>
    <row r="4334" spans="1:6">
      <c r="A4334" s="13" t="s">
        <v>3092</v>
      </c>
      <c r="B4334" s="14"/>
      <c r="C4334" s="11"/>
      <c r="D4334" s="12">
        <v>20611.772000000001</v>
      </c>
      <c r="E4334" s="12">
        <v>206117.75</v>
      </c>
      <c r="F4334" s="12">
        <v>428083.93</v>
      </c>
    </row>
    <row r="4335" spans="1:6" ht="15">
      <c r="A4335" s="13" t="s">
        <v>3093</v>
      </c>
      <c r="B4335" s="14"/>
      <c r="C4335" s="11"/>
      <c r="D4335" s="12">
        <v>13563.237999999999</v>
      </c>
      <c r="E4335" s="15">
        <v>139727.45000000001</v>
      </c>
      <c r="F4335" s="15">
        <v>128579.5</v>
      </c>
    </row>
    <row r="4336" spans="1:6">
      <c r="A4336" s="13" t="s">
        <v>2130</v>
      </c>
      <c r="B4336" s="14"/>
      <c r="C4336" s="11"/>
      <c r="D4336" s="12"/>
      <c r="E4336" s="12">
        <v>345845.2</v>
      </c>
      <c r="F4336" s="12">
        <v>556663.43000000005</v>
      </c>
    </row>
    <row r="4337" spans="1:6">
      <c r="A4337" s="13"/>
      <c r="B4337" s="14"/>
      <c r="C4337" s="11"/>
      <c r="D4337" s="12"/>
      <c r="E4337" s="12"/>
      <c r="F4337" s="12"/>
    </row>
    <row r="4338" spans="1:6">
      <c r="A4338" s="10" t="s">
        <v>3094</v>
      </c>
      <c r="B4338" s="14"/>
      <c r="C4338" s="11"/>
      <c r="D4338" s="12"/>
      <c r="E4338" s="12"/>
      <c r="F4338" s="12"/>
    </row>
    <row r="4339" spans="1:6">
      <c r="A4339" s="13" t="s">
        <v>3095</v>
      </c>
      <c r="B4339" s="14"/>
      <c r="C4339" s="11"/>
      <c r="D4339" s="12">
        <v>329.1</v>
      </c>
      <c r="E4339" s="12">
        <v>50974.33</v>
      </c>
      <c r="F4339" s="12">
        <v>3020000</v>
      </c>
    </row>
    <row r="4340" spans="1:6">
      <c r="A4340" s="13" t="s">
        <v>3096</v>
      </c>
      <c r="B4340" s="14"/>
      <c r="C4340" s="11"/>
      <c r="D4340" s="12">
        <v>218.1</v>
      </c>
      <c r="E4340" s="12">
        <v>661850</v>
      </c>
      <c r="F4340" s="12">
        <v>4041140</v>
      </c>
    </row>
    <row r="4341" spans="1:6">
      <c r="A4341" s="13" t="s">
        <v>3097</v>
      </c>
      <c r="B4341" s="14"/>
      <c r="C4341" s="11"/>
      <c r="D4341" s="12">
        <v>86</v>
      </c>
      <c r="E4341" s="12">
        <v>220000</v>
      </c>
      <c r="F4341" s="12">
        <v>1440000</v>
      </c>
    </row>
    <row r="4342" spans="1:6">
      <c r="A4342" s="13" t="s">
        <v>3098</v>
      </c>
      <c r="B4342" s="14"/>
      <c r="C4342" s="11"/>
      <c r="D4342" s="12">
        <v>274.17</v>
      </c>
      <c r="E4342" s="12">
        <v>1596000</v>
      </c>
      <c r="F4342" s="12">
        <v>2400000</v>
      </c>
    </row>
    <row r="4343" spans="1:6">
      <c r="A4343" s="13" t="s">
        <v>3099</v>
      </c>
      <c r="B4343" s="14"/>
      <c r="C4343" s="11"/>
      <c r="D4343" s="12">
        <v>394.31</v>
      </c>
      <c r="E4343" s="12">
        <v>134502.01999999999</v>
      </c>
      <c r="F4343" s="12">
        <v>6593746</v>
      </c>
    </row>
    <row r="4344" spans="1:6">
      <c r="A4344" s="13" t="s">
        <v>3100</v>
      </c>
      <c r="B4344" s="14"/>
      <c r="C4344" s="11"/>
      <c r="D4344" s="12">
        <v>1251</v>
      </c>
      <c r="E4344" s="12">
        <v>2310011.15</v>
      </c>
      <c r="F4344" s="12">
        <v>21306000</v>
      </c>
    </row>
    <row r="4345" spans="1:6">
      <c r="A4345" s="13" t="s">
        <v>3101</v>
      </c>
      <c r="B4345" s="14"/>
      <c r="C4345" s="11"/>
      <c r="D4345" s="12">
        <v>119.5</v>
      </c>
      <c r="E4345" s="12">
        <v>258000</v>
      </c>
      <c r="F4345" s="12">
        <v>1824000</v>
      </c>
    </row>
    <row r="4346" spans="1:6" ht="15">
      <c r="A4346" s="13" t="s">
        <v>3102</v>
      </c>
      <c r="B4346" s="14"/>
      <c r="C4346" s="11"/>
      <c r="D4346" s="12">
        <v>120</v>
      </c>
      <c r="E4346" s="15">
        <v>269000</v>
      </c>
      <c r="F4346" s="15">
        <v>2160000</v>
      </c>
    </row>
    <row r="4347" spans="1:6">
      <c r="A4347" s="13" t="s">
        <v>2130</v>
      </c>
      <c r="B4347" s="14"/>
      <c r="C4347" s="11"/>
      <c r="D4347" s="12"/>
      <c r="E4347" s="12">
        <v>5500337.5</v>
      </c>
      <c r="F4347" s="12">
        <v>42784886</v>
      </c>
    </row>
    <row r="4348" spans="1:6">
      <c r="A4348" s="13"/>
      <c r="B4348" s="14"/>
      <c r="C4348" s="11"/>
      <c r="D4348" s="12"/>
      <c r="E4348" s="12"/>
      <c r="F4348" s="12"/>
    </row>
    <row r="4349" spans="1:6">
      <c r="A4349" s="10" t="s">
        <v>3103</v>
      </c>
      <c r="B4349" s="14"/>
      <c r="C4349" s="11"/>
      <c r="D4349" s="12"/>
      <c r="E4349" s="12"/>
      <c r="F4349" s="12"/>
    </row>
    <row r="4350" spans="1:6">
      <c r="A4350" s="13" t="s">
        <v>3104</v>
      </c>
      <c r="B4350" s="14"/>
      <c r="C4350" s="11"/>
      <c r="D4350" s="12">
        <v>1903.7</v>
      </c>
      <c r="E4350" s="12">
        <v>3603954</v>
      </c>
      <c r="F4350" s="12">
        <v>26994600</v>
      </c>
    </row>
    <row r="4351" spans="1:6">
      <c r="A4351" s="13" t="s">
        <v>3105</v>
      </c>
      <c r="B4351" s="14"/>
      <c r="C4351" s="11"/>
      <c r="D4351" s="12">
        <v>71.5</v>
      </c>
      <c r="E4351" s="12">
        <v>126900</v>
      </c>
      <c r="F4351" s="12">
        <v>1021525</v>
      </c>
    </row>
    <row r="4352" spans="1:6">
      <c r="A4352" s="13" t="s">
        <v>3106</v>
      </c>
      <c r="B4352" s="14"/>
      <c r="C4352" s="11"/>
      <c r="D4352" s="12">
        <v>117.8</v>
      </c>
      <c r="E4352" s="12">
        <v>234000</v>
      </c>
      <c r="F4352" s="12">
        <v>2100000</v>
      </c>
    </row>
    <row r="4353" spans="1:6">
      <c r="A4353" s="13" t="s">
        <v>3107</v>
      </c>
      <c r="B4353" s="14"/>
      <c r="C4353" s="11"/>
      <c r="D4353" s="12">
        <v>92.05</v>
      </c>
      <c r="E4353" s="12">
        <v>1043000</v>
      </c>
      <c r="F4353" s="12">
        <v>1815000</v>
      </c>
    </row>
    <row r="4354" spans="1:6">
      <c r="A4354" s="13" t="s">
        <v>3108</v>
      </c>
      <c r="B4354" s="14"/>
      <c r="C4354" s="11"/>
      <c r="D4354" s="12">
        <v>150</v>
      </c>
      <c r="E4354" s="12">
        <v>713304</v>
      </c>
      <c r="F4354" s="12">
        <v>2155000</v>
      </c>
    </row>
    <row r="4355" spans="1:6">
      <c r="A4355" s="13" t="s">
        <v>3109</v>
      </c>
      <c r="B4355" s="14"/>
      <c r="C4355" s="11"/>
      <c r="D4355" s="12">
        <v>169</v>
      </c>
      <c r="E4355" s="12">
        <v>1232500</v>
      </c>
      <c r="F4355" s="12">
        <v>1604100</v>
      </c>
    </row>
    <row r="4356" spans="1:6">
      <c r="A4356" s="13" t="s">
        <v>3110</v>
      </c>
      <c r="B4356" s="14"/>
      <c r="C4356" s="11"/>
      <c r="D4356" s="12">
        <v>160</v>
      </c>
      <c r="E4356" s="12">
        <v>129600</v>
      </c>
      <c r="F4356" s="12">
        <v>2880000</v>
      </c>
    </row>
    <row r="4357" spans="1:6">
      <c r="A4357" s="13" t="s">
        <v>3111</v>
      </c>
      <c r="B4357" s="14"/>
      <c r="C4357" s="11"/>
      <c r="D4357" s="12">
        <v>92.05</v>
      </c>
      <c r="E4357" s="12">
        <v>1043000</v>
      </c>
      <c r="F4357" s="12">
        <v>1815000</v>
      </c>
    </row>
    <row r="4358" spans="1:6">
      <c r="A4358" s="13" t="s">
        <v>3112</v>
      </c>
      <c r="B4358" s="14"/>
      <c r="C4358" s="11"/>
      <c r="D4358" s="12">
        <v>274.2</v>
      </c>
      <c r="E4358" s="12">
        <v>655746</v>
      </c>
      <c r="F4358" s="12">
        <v>4620000</v>
      </c>
    </row>
    <row r="4359" spans="1:6">
      <c r="A4359" s="13" t="s">
        <v>3113</v>
      </c>
      <c r="B4359" s="14"/>
      <c r="C4359" s="11"/>
      <c r="D4359" s="12">
        <v>338.36</v>
      </c>
      <c r="E4359" s="12">
        <v>3238484</v>
      </c>
      <c r="F4359" s="12">
        <v>5975888</v>
      </c>
    </row>
    <row r="4360" spans="1:6">
      <c r="A4360" s="13" t="s">
        <v>3114</v>
      </c>
      <c r="B4360" s="14"/>
      <c r="C4360" s="11"/>
      <c r="D4360" s="12">
        <v>469.3</v>
      </c>
      <c r="E4360" s="12">
        <v>1528830</v>
      </c>
      <c r="F4360" s="12">
        <v>6555000</v>
      </c>
    </row>
    <row r="4361" spans="1:6" ht="15">
      <c r="A4361" s="13" t="s">
        <v>3115</v>
      </c>
      <c r="B4361" s="14"/>
      <c r="C4361" s="11"/>
      <c r="D4361" s="12">
        <v>787.3</v>
      </c>
      <c r="E4361" s="15">
        <v>355682.43</v>
      </c>
      <c r="F4361" s="15">
        <v>12524000</v>
      </c>
    </row>
    <row r="4362" spans="1:6">
      <c r="A4362" s="13" t="s">
        <v>2130</v>
      </c>
      <c r="B4362" s="14"/>
      <c r="C4362" s="11"/>
      <c r="D4362" s="12"/>
      <c r="E4362" s="12">
        <v>13905000.43</v>
      </c>
      <c r="F4362" s="12">
        <v>70060113</v>
      </c>
    </row>
    <row r="4363" spans="1:6">
      <c r="A4363" s="13"/>
      <c r="B4363" s="14"/>
      <c r="C4363" s="11"/>
      <c r="D4363" s="12"/>
      <c r="E4363" s="12"/>
      <c r="F4363" s="12"/>
    </row>
    <row r="4364" spans="1:6">
      <c r="A4364" s="13" t="s">
        <v>3116</v>
      </c>
      <c r="B4364" s="14"/>
      <c r="C4364" s="11"/>
      <c r="D4364" s="12"/>
      <c r="E4364" s="12">
        <f>+E4362+E4347+E4336+E4331+E4325+E4322+E4328</f>
        <v>22129185.129999999</v>
      </c>
      <c r="F4364" s="12">
        <f>+F4362+F4347+F4336+F4331+F4325+F4322+F4328</f>
        <v>118531664.43000001</v>
      </c>
    </row>
    <row r="4365" spans="1:6">
      <c r="A4365" s="13"/>
      <c r="B4365" s="14"/>
      <c r="C4365" s="11"/>
      <c r="D4365" s="12"/>
      <c r="E4365" s="12"/>
      <c r="F4365" s="12"/>
    </row>
    <row r="4366" spans="1:6" ht="15">
      <c r="A4366" s="13" t="s">
        <v>3117</v>
      </c>
      <c r="B4366" s="14"/>
      <c r="C4366" s="11"/>
      <c r="D4366" s="12"/>
      <c r="E4366" s="15">
        <f>+E4364+E4317</f>
        <v>867829504.80999994</v>
      </c>
      <c r="F4366" s="15">
        <f>+F4364+F4317</f>
        <v>1237284566.99</v>
      </c>
    </row>
    <row r="4367" spans="1:6">
      <c r="A4367" s="13"/>
      <c r="B4367" s="14"/>
      <c r="C4367" s="11"/>
      <c r="D4367" s="12"/>
      <c r="E4367" s="12"/>
      <c r="F4367" s="12"/>
    </row>
    <row r="4368" spans="1:6">
      <c r="A4368" s="16" t="s">
        <v>3118</v>
      </c>
      <c r="B4368" s="14"/>
      <c r="C4368" s="11"/>
      <c r="D4368" s="12"/>
      <c r="E4368" s="12"/>
      <c r="F4368" s="12"/>
    </row>
    <row r="4369" spans="1:6">
      <c r="A4369" s="13"/>
      <c r="B4369" s="14"/>
      <c r="C4369" s="11"/>
      <c r="D4369" s="12"/>
      <c r="E4369" s="12"/>
      <c r="F4369" s="12"/>
    </row>
    <row r="4370" spans="1:6">
      <c r="A4370" s="10" t="s">
        <v>3119</v>
      </c>
      <c r="B4370" s="14"/>
      <c r="C4370" s="11"/>
      <c r="D4370" s="12"/>
      <c r="E4370" s="12"/>
      <c r="F4370" s="12"/>
    </row>
    <row r="4371" spans="1:6">
      <c r="A4371" s="13" t="s">
        <v>3120</v>
      </c>
      <c r="B4371" s="14"/>
      <c r="C4371" s="11"/>
      <c r="D4371" s="12">
        <v>20</v>
      </c>
      <c r="E4371" s="12">
        <v>100000</v>
      </c>
      <c r="F4371" s="12">
        <v>100000</v>
      </c>
    </row>
    <row r="4372" spans="1:6">
      <c r="A4372" s="13"/>
      <c r="B4372" s="14"/>
      <c r="C4372" s="11"/>
      <c r="D4372" s="12"/>
      <c r="E4372" s="12"/>
      <c r="F4372" s="12"/>
    </row>
    <row r="4373" spans="1:6">
      <c r="A4373" s="10" t="s">
        <v>3121</v>
      </c>
      <c r="B4373" s="14"/>
      <c r="C4373" s="11"/>
      <c r="D4373" s="12"/>
      <c r="E4373" s="12"/>
      <c r="F4373" s="12"/>
    </row>
    <row r="4374" spans="1:6">
      <c r="A4374" s="13" t="s">
        <v>3122</v>
      </c>
      <c r="B4374" s="14"/>
      <c r="C4374" s="11"/>
      <c r="D4374" s="12">
        <v>35598.981</v>
      </c>
      <c r="E4374" s="12">
        <v>376038.2</v>
      </c>
      <c r="F4374" s="12">
        <v>362753.62</v>
      </c>
    </row>
    <row r="4375" spans="1:6">
      <c r="A4375" s="13" t="s">
        <v>3093</v>
      </c>
      <c r="B4375" s="14"/>
      <c r="C4375" s="11"/>
      <c r="D4375" s="12">
        <v>95850.339000000007</v>
      </c>
      <c r="E4375" s="12">
        <v>1038533.35</v>
      </c>
      <c r="F4375" s="12">
        <v>908661.21</v>
      </c>
    </row>
    <row r="4376" spans="1:6" ht="15">
      <c r="A4376" s="13" t="s">
        <v>3123</v>
      </c>
      <c r="B4376" s="14"/>
      <c r="C4376" s="11"/>
      <c r="D4376" s="12">
        <v>27228.093000000001</v>
      </c>
      <c r="E4376" s="15">
        <v>545298.57999999996</v>
      </c>
      <c r="F4376" s="15">
        <v>542111.34</v>
      </c>
    </row>
    <row r="4377" spans="1:6">
      <c r="A4377" s="13" t="s">
        <v>2130</v>
      </c>
      <c r="B4377" s="14"/>
      <c r="C4377" s="11"/>
      <c r="D4377" s="12"/>
      <c r="E4377" s="12">
        <v>1959870.13</v>
      </c>
      <c r="F4377" s="12">
        <v>1813526.17</v>
      </c>
    </row>
    <row r="4378" spans="1:6">
      <c r="A4378" s="13"/>
      <c r="B4378" s="14"/>
      <c r="C4378" s="11"/>
      <c r="D4378" s="12"/>
      <c r="E4378" s="12"/>
      <c r="F4378" s="12"/>
    </row>
    <row r="4379" spans="1:6">
      <c r="A4379" s="10" t="s">
        <v>3124</v>
      </c>
      <c r="B4379" s="14"/>
      <c r="C4379" s="11"/>
      <c r="D4379" s="12"/>
      <c r="E4379" s="12"/>
      <c r="F4379" s="12"/>
    </row>
    <row r="4380" spans="1:6">
      <c r="A4380" s="13" t="s">
        <v>3122</v>
      </c>
      <c r="B4380" s="14"/>
      <c r="C4380" s="11"/>
      <c r="D4380" s="12">
        <v>18212.234</v>
      </c>
      <c r="E4380" s="12">
        <v>192293.39</v>
      </c>
      <c r="F4380" s="12">
        <v>185582.67</v>
      </c>
    </row>
    <row r="4381" spans="1:6">
      <c r="A4381" s="13" t="s">
        <v>3093</v>
      </c>
      <c r="B4381" s="14"/>
      <c r="C4381" s="11"/>
      <c r="D4381" s="12">
        <v>47774.911</v>
      </c>
      <c r="E4381" s="12">
        <v>510408.71</v>
      </c>
      <c r="F4381" s="12">
        <v>452906.15</v>
      </c>
    </row>
    <row r="4382" spans="1:6">
      <c r="A4382" s="13" t="s">
        <v>3123</v>
      </c>
      <c r="B4382" s="14"/>
      <c r="C4382" s="11"/>
      <c r="D4382" s="12">
        <v>13991.132</v>
      </c>
      <c r="E4382" s="20">
        <v>279335.01</v>
      </c>
      <c r="F4382" s="20">
        <v>278563.44</v>
      </c>
    </row>
    <row r="4383" spans="1:6">
      <c r="A4383" s="13" t="s">
        <v>2130</v>
      </c>
      <c r="B4383" s="14"/>
      <c r="C4383" s="11"/>
      <c r="D4383" s="12"/>
      <c r="E4383" s="12">
        <v>982037.11</v>
      </c>
      <c r="F4383" s="12">
        <v>917052.26</v>
      </c>
    </row>
    <row r="4384" spans="1:6">
      <c r="A4384" s="13"/>
      <c r="B4384" s="14"/>
      <c r="C4384" s="11"/>
      <c r="D4384" s="12"/>
      <c r="E4384" s="12"/>
      <c r="F4384" s="12"/>
    </row>
    <row r="4385" spans="1:6">
      <c r="A4385" s="10" t="s">
        <v>3125</v>
      </c>
      <c r="B4385" s="14"/>
      <c r="C4385" s="11"/>
      <c r="D4385" s="12"/>
      <c r="E4385" s="12"/>
      <c r="F4385" s="12"/>
    </row>
    <row r="4386" spans="1:6">
      <c r="A4386" s="13" t="s">
        <v>3126</v>
      </c>
      <c r="B4386" s="14"/>
      <c r="C4386" s="11"/>
      <c r="D4386" s="12">
        <v>654733</v>
      </c>
      <c r="E4386" s="12">
        <v>654733</v>
      </c>
      <c r="F4386" s="12">
        <v>654733</v>
      </c>
    </row>
    <row r="4387" spans="1:6">
      <c r="A4387" s="13" t="s">
        <v>3127</v>
      </c>
      <c r="B4387" s="14"/>
      <c r="C4387" s="11"/>
      <c r="D4387" s="12">
        <v>342359</v>
      </c>
      <c r="E4387" s="12">
        <v>342359</v>
      </c>
      <c r="F4387" s="12">
        <v>342359</v>
      </c>
    </row>
    <row r="4388" spans="1:6">
      <c r="A4388" s="13" t="s">
        <v>3128</v>
      </c>
      <c r="B4388" s="14"/>
      <c r="C4388" s="11"/>
      <c r="D4388" s="12">
        <v>2717372</v>
      </c>
      <c r="E4388" s="12">
        <v>2717372</v>
      </c>
      <c r="F4388" s="12">
        <v>2717372</v>
      </c>
    </row>
    <row r="4389" spans="1:6">
      <c r="A4389" s="13" t="s">
        <v>3129</v>
      </c>
      <c r="B4389" s="14"/>
      <c r="C4389" s="11"/>
      <c r="D4389" s="12">
        <v>841760</v>
      </c>
      <c r="E4389" s="12">
        <v>841760</v>
      </c>
      <c r="F4389" s="12">
        <v>841760</v>
      </c>
    </row>
    <row r="4390" spans="1:6">
      <c r="A4390" s="13" t="s">
        <v>3130</v>
      </c>
      <c r="B4390" s="14"/>
      <c r="C4390" s="11"/>
      <c r="D4390" s="12">
        <v>241849</v>
      </c>
      <c r="E4390" s="12">
        <v>241849</v>
      </c>
      <c r="F4390" s="12">
        <v>241849</v>
      </c>
    </row>
    <row r="4391" spans="1:6">
      <c r="A4391" s="13" t="s">
        <v>3131</v>
      </c>
      <c r="B4391" s="14"/>
      <c r="C4391" s="11"/>
      <c r="D4391" s="12">
        <v>7506</v>
      </c>
      <c r="E4391" s="12">
        <v>7506</v>
      </c>
      <c r="F4391" s="12">
        <v>7506</v>
      </c>
    </row>
    <row r="4392" spans="1:6">
      <c r="A4392" s="13" t="s">
        <v>3132</v>
      </c>
      <c r="B4392" s="14"/>
      <c r="C4392" s="11"/>
      <c r="D4392" s="12">
        <v>495906</v>
      </c>
      <c r="E4392" s="12">
        <v>495906</v>
      </c>
      <c r="F4392" s="12">
        <v>495906</v>
      </c>
    </row>
    <row r="4393" spans="1:6">
      <c r="A4393" s="13" t="s">
        <v>3133</v>
      </c>
      <c r="B4393" s="14"/>
      <c r="C4393" s="11"/>
      <c r="D4393" s="12">
        <v>1563751</v>
      </c>
      <c r="E4393" s="12">
        <v>1563751</v>
      </c>
      <c r="F4393" s="12">
        <v>1563751</v>
      </c>
    </row>
    <row r="4394" spans="1:6">
      <c r="A4394" s="13" t="s">
        <v>3134</v>
      </c>
      <c r="B4394" s="14"/>
      <c r="C4394" s="11"/>
      <c r="D4394" s="12">
        <v>175565</v>
      </c>
      <c r="E4394" s="12">
        <v>175565</v>
      </c>
      <c r="F4394" s="12">
        <v>175565</v>
      </c>
    </row>
    <row r="4395" spans="1:6">
      <c r="A4395" s="13" t="s">
        <v>3135</v>
      </c>
      <c r="B4395" s="14"/>
      <c r="C4395" s="11"/>
      <c r="D4395" s="12">
        <v>529265</v>
      </c>
      <c r="E4395" s="12">
        <v>529265</v>
      </c>
      <c r="F4395" s="12">
        <v>529265</v>
      </c>
    </row>
    <row r="4396" spans="1:6">
      <c r="A4396" s="13" t="s">
        <v>3136</v>
      </c>
      <c r="B4396" s="14"/>
      <c r="C4396" s="11"/>
      <c r="D4396" s="12">
        <v>11721226</v>
      </c>
      <c r="E4396" s="12">
        <v>11721226</v>
      </c>
      <c r="F4396" s="12">
        <v>11721226</v>
      </c>
    </row>
    <row r="4397" spans="1:6">
      <c r="A4397" s="13" t="s">
        <v>3137</v>
      </c>
      <c r="B4397" s="14"/>
      <c r="C4397" s="11"/>
      <c r="D4397" s="12">
        <v>174453</v>
      </c>
      <c r="E4397" s="12">
        <v>174453</v>
      </c>
      <c r="F4397" s="12">
        <v>174453</v>
      </c>
    </row>
    <row r="4398" spans="1:6">
      <c r="A4398" s="13" t="s">
        <v>3138</v>
      </c>
      <c r="B4398" s="14"/>
      <c r="C4398" s="11"/>
      <c r="D4398" s="12">
        <v>89996</v>
      </c>
      <c r="E4398" s="12">
        <v>89996</v>
      </c>
      <c r="F4398" s="12">
        <v>89996</v>
      </c>
    </row>
    <row r="4399" spans="1:6">
      <c r="A4399" s="13" t="s">
        <v>3139</v>
      </c>
      <c r="B4399" s="14"/>
      <c r="C4399" s="11"/>
      <c r="D4399" s="12">
        <v>6237598</v>
      </c>
      <c r="E4399" s="12">
        <v>6237598</v>
      </c>
      <c r="F4399" s="12">
        <v>6237598</v>
      </c>
    </row>
    <row r="4400" spans="1:6">
      <c r="A4400" s="13" t="s">
        <v>3140</v>
      </c>
      <c r="B4400" s="14"/>
      <c r="C4400" s="11"/>
      <c r="D4400" s="12">
        <v>267278</v>
      </c>
      <c r="E4400" s="12">
        <v>267278</v>
      </c>
      <c r="F4400" s="12">
        <v>267278</v>
      </c>
    </row>
    <row r="4401" spans="1:6">
      <c r="A4401" s="13" t="s">
        <v>3141</v>
      </c>
      <c r="B4401" s="14"/>
      <c r="C4401" s="11"/>
      <c r="D4401" s="12">
        <v>324474</v>
      </c>
      <c r="E4401" s="12">
        <v>324474</v>
      </c>
      <c r="F4401" s="12">
        <v>324474</v>
      </c>
    </row>
    <row r="4402" spans="1:6">
      <c r="A4402" s="13" t="s">
        <v>3142</v>
      </c>
      <c r="B4402" s="14"/>
      <c r="C4402" s="11"/>
      <c r="D4402" s="12">
        <v>1398137</v>
      </c>
      <c r="E4402" s="12">
        <v>1398137</v>
      </c>
      <c r="F4402" s="12">
        <v>1398137</v>
      </c>
    </row>
    <row r="4403" spans="1:6">
      <c r="A4403" s="13" t="s">
        <v>3143</v>
      </c>
      <c r="B4403" s="14"/>
      <c r="C4403" s="11"/>
      <c r="D4403" s="12">
        <v>3188288</v>
      </c>
      <c r="E4403" s="12">
        <v>3188288</v>
      </c>
      <c r="F4403" s="12">
        <v>3188288</v>
      </c>
    </row>
    <row r="4404" spans="1:6">
      <c r="A4404" s="13" t="s">
        <v>3144</v>
      </c>
      <c r="B4404" s="14"/>
      <c r="C4404" s="11"/>
      <c r="D4404" s="12">
        <v>3497835</v>
      </c>
      <c r="E4404" s="12">
        <v>3497835</v>
      </c>
      <c r="F4404" s="12">
        <v>3497835</v>
      </c>
    </row>
    <row r="4405" spans="1:6">
      <c r="A4405" s="13" t="s">
        <v>3145</v>
      </c>
      <c r="B4405" s="14"/>
      <c r="C4405" s="11"/>
      <c r="D4405" s="12">
        <v>450643</v>
      </c>
      <c r="E4405" s="12">
        <v>450643</v>
      </c>
      <c r="F4405" s="12">
        <v>450643</v>
      </c>
    </row>
    <row r="4406" spans="1:6">
      <c r="A4406" s="13" t="s">
        <v>3146</v>
      </c>
      <c r="B4406" s="14"/>
      <c r="C4406" s="11"/>
      <c r="D4406" s="12">
        <v>700155</v>
      </c>
      <c r="E4406" s="12">
        <v>700155</v>
      </c>
      <c r="F4406" s="12">
        <v>700155</v>
      </c>
    </row>
    <row r="4407" spans="1:6">
      <c r="A4407" s="13" t="s">
        <v>3147</v>
      </c>
      <c r="B4407" s="14"/>
      <c r="C4407" s="11"/>
      <c r="D4407" s="12">
        <v>42340</v>
      </c>
      <c r="E4407" s="12">
        <v>42340</v>
      </c>
      <c r="F4407" s="12">
        <v>42340</v>
      </c>
    </row>
    <row r="4408" spans="1:6">
      <c r="A4408" s="13" t="s">
        <v>3148</v>
      </c>
      <c r="B4408" s="14"/>
      <c r="C4408" s="11"/>
      <c r="D4408" s="12">
        <v>88494</v>
      </c>
      <c r="E4408" s="12">
        <v>88494</v>
      </c>
      <c r="F4408" s="12">
        <v>88494</v>
      </c>
    </row>
    <row r="4409" spans="1:6">
      <c r="A4409" s="13" t="s">
        <v>3149</v>
      </c>
      <c r="B4409" s="14"/>
      <c r="C4409" s="11"/>
      <c r="D4409" s="12">
        <v>2453683</v>
      </c>
      <c r="E4409" s="12">
        <v>2453683</v>
      </c>
      <c r="F4409" s="12">
        <v>2453683</v>
      </c>
    </row>
    <row r="4410" spans="1:6">
      <c r="A4410" s="13" t="s">
        <v>3150</v>
      </c>
      <c r="B4410" s="14"/>
      <c r="C4410" s="11"/>
      <c r="D4410" s="12">
        <v>29875438.440000001</v>
      </c>
      <c r="E4410" s="12">
        <v>29875438.440000001</v>
      </c>
      <c r="F4410" s="12">
        <v>29875438.440000001</v>
      </c>
    </row>
    <row r="4411" spans="1:6">
      <c r="A4411" s="13" t="s">
        <v>3151</v>
      </c>
      <c r="B4411" s="14"/>
      <c r="C4411" s="11"/>
      <c r="D4411" s="12">
        <v>905839</v>
      </c>
      <c r="E4411" s="12">
        <v>905839</v>
      </c>
      <c r="F4411" s="12">
        <v>905839</v>
      </c>
    </row>
    <row r="4412" spans="1:6">
      <c r="A4412" s="13" t="s">
        <v>3152</v>
      </c>
      <c r="B4412" s="14"/>
      <c r="C4412" s="11"/>
      <c r="D4412" s="12">
        <v>367266</v>
      </c>
      <c r="E4412" s="20">
        <v>367266</v>
      </c>
      <c r="F4412" s="20">
        <v>367266</v>
      </c>
    </row>
    <row r="4413" spans="1:6">
      <c r="A4413" s="13" t="s">
        <v>2130</v>
      </c>
      <c r="B4413" s="14"/>
      <c r="C4413" s="11"/>
      <c r="D4413" s="12"/>
      <c r="E4413" s="12">
        <v>69353209.439999998</v>
      </c>
      <c r="F4413" s="12">
        <v>69353209.439999998</v>
      </c>
    </row>
    <row r="4414" spans="1:6">
      <c r="A4414" s="13"/>
      <c r="B4414" s="14"/>
      <c r="C4414" s="11"/>
      <c r="D4414" s="12"/>
      <c r="E4414" s="12"/>
      <c r="F4414" s="12"/>
    </row>
    <row r="4415" spans="1:6" ht="15">
      <c r="A4415" s="13" t="s">
        <v>3153</v>
      </c>
      <c r="B4415" s="14"/>
      <c r="C4415" s="11"/>
      <c r="D4415" s="12"/>
      <c r="E4415" s="15">
        <f>+E4413+E4383+E4377+E4371</f>
        <v>72395116.679999992</v>
      </c>
      <c r="F4415" s="15">
        <f>+F4413+F4383+F4377+F4371</f>
        <v>72183787.870000005</v>
      </c>
    </row>
    <row r="4416" spans="1:6" ht="15">
      <c r="A4416" s="13"/>
      <c r="B4416" s="14"/>
      <c r="C4416" s="11"/>
      <c r="D4416" s="12"/>
      <c r="E4416" s="15"/>
      <c r="F4416" s="15"/>
    </row>
    <row r="4417" spans="1:6">
      <c r="A4417" s="16" t="s">
        <v>3154</v>
      </c>
      <c r="B4417" s="14"/>
      <c r="C4417" s="11"/>
      <c r="D4417" s="12"/>
      <c r="E4417" s="12"/>
      <c r="F4417" s="12"/>
    </row>
    <row r="4418" spans="1:6">
      <c r="A4418" s="13"/>
      <c r="B4418" s="14"/>
      <c r="C4418" s="11"/>
      <c r="D4418" s="12"/>
      <c r="E4418" s="12"/>
      <c r="F4418" s="12"/>
    </row>
    <row r="4419" spans="1:6">
      <c r="A4419" s="10" t="s">
        <v>3155</v>
      </c>
      <c r="B4419" s="14"/>
      <c r="C4419" s="11"/>
      <c r="D4419" s="12"/>
      <c r="E4419" s="12"/>
      <c r="F4419" s="12"/>
    </row>
    <row r="4420" spans="1:6">
      <c r="A4420" s="13" t="s">
        <v>3156</v>
      </c>
      <c r="B4420" s="14">
        <v>0.01</v>
      </c>
      <c r="C4420" s="11"/>
      <c r="D4420" s="12">
        <v>2766.32</v>
      </c>
      <c r="E4420" s="12">
        <v>2766.32</v>
      </c>
      <c r="F4420" s="12">
        <v>2766.32</v>
      </c>
    </row>
    <row r="4421" spans="1:6">
      <c r="A4421" s="13"/>
      <c r="B4421" s="14"/>
      <c r="C4421" s="11"/>
      <c r="D4421" s="12"/>
      <c r="E4421" s="12"/>
      <c r="F4421" s="12"/>
    </row>
    <row r="4422" spans="1:6">
      <c r="A4422" s="10" t="s">
        <v>3157</v>
      </c>
      <c r="B4422" s="14"/>
      <c r="C4422" s="11"/>
      <c r="D4422" s="12"/>
      <c r="E4422" s="12"/>
      <c r="F4422" s="12"/>
    </row>
    <row r="4423" spans="1:6">
      <c r="A4423" s="13" t="s">
        <v>3158</v>
      </c>
      <c r="B4423" s="14">
        <v>0.01</v>
      </c>
      <c r="C4423" s="11"/>
      <c r="D4423" s="12">
        <v>1800760.74</v>
      </c>
      <c r="E4423" s="12">
        <v>1800760.74</v>
      </c>
      <c r="F4423" s="12">
        <v>1800760.74</v>
      </c>
    </row>
    <row r="4424" spans="1:6">
      <c r="A4424" s="13"/>
      <c r="B4424" s="14"/>
      <c r="C4424" s="11"/>
      <c r="D4424" s="12"/>
      <c r="E4424" s="12"/>
      <c r="F4424" s="12"/>
    </row>
    <row r="4425" spans="1:6">
      <c r="A4425" s="10" t="s">
        <v>3159</v>
      </c>
      <c r="B4425" s="14"/>
      <c r="C4425" s="11"/>
      <c r="D4425" s="12"/>
      <c r="E4425" s="12"/>
      <c r="F4425" s="12"/>
    </row>
    <row r="4426" spans="1:6">
      <c r="A4426" s="13" t="s">
        <v>3160</v>
      </c>
      <c r="B4426" s="14">
        <v>0.01</v>
      </c>
      <c r="C4426" s="11"/>
      <c r="D4426" s="12">
        <v>98796.98</v>
      </c>
      <c r="E4426" s="12">
        <v>98796.98</v>
      </c>
      <c r="F4426" s="12">
        <v>98796.98</v>
      </c>
    </row>
    <row r="4427" spans="1:6">
      <c r="A4427" s="13"/>
      <c r="B4427" s="14"/>
      <c r="C4427" s="11"/>
      <c r="D4427" s="12"/>
      <c r="E4427" s="12"/>
      <c r="F4427" s="12"/>
    </row>
    <row r="4428" spans="1:6">
      <c r="A4428" s="10" t="s">
        <v>3161</v>
      </c>
      <c r="B4428" s="14"/>
      <c r="C4428" s="11"/>
      <c r="D4428" s="12"/>
      <c r="E4428" s="12"/>
      <c r="F4428" s="12"/>
    </row>
    <row r="4429" spans="1:6">
      <c r="A4429" s="13" t="s">
        <v>2419</v>
      </c>
      <c r="B4429" s="14">
        <v>5.17</v>
      </c>
      <c r="C4429" s="11"/>
      <c r="D4429" s="12">
        <v>8427727.2799999993</v>
      </c>
      <c r="E4429" s="12">
        <v>8427727.2799999993</v>
      </c>
      <c r="F4429" s="12">
        <v>8427727.2799999993</v>
      </c>
    </row>
    <row r="4430" spans="1:6">
      <c r="A4430" s="13"/>
      <c r="B4430" s="14"/>
      <c r="C4430" s="11"/>
      <c r="D4430" s="12"/>
      <c r="E4430" s="12"/>
      <c r="F4430" s="12"/>
    </row>
    <row r="4431" spans="1:6">
      <c r="A4431" s="10" t="s">
        <v>3162</v>
      </c>
      <c r="B4431" s="14"/>
      <c r="C4431" s="11"/>
      <c r="D4431" s="12"/>
      <c r="E4431" s="12"/>
      <c r="F4431" s="12"/>
    </row>
    <row r="4432" spans="1:6">
      <c r="A4432" s="13" t="s">
        <v>2419</v>
      </c>
      <c r="B4432" s="14">
        <v>5.17</v>
      </c>
      <c r="C4432" s="11"/>
      <c r="D4432" s="12">
        <v>495659.05</v>
      </c>
      <c r="E4432" s="12">
        <v>495659.05</v>
      </c>
      <c r="F4432" s="12">
        <v>495659.05</v>
      </c>
    </row>
    <row r="4433" spans="1:6">
      <c r="A4433" s="13"/>
      <c r="B4433" s="14"/>
      <c r="C4433" s="11"/>
      <c r="D4433" s="12"/>
      <c r="E4433" s="12"/>
      <c r="F4433" s="12"/>
    </row>
    <row r="4434" spans="1:6">
      <c r="A4434" s="10" t="s">
        <v>3163</v>
      </c>
      <c r="B4434" s="14"/>
      <c r="C4434" s="11"/>
      <c r="D4434" s="12"/>
      <c r="E4434" s="12"/>
      <c r="F4434" s="12"/>
    </row>
    <row r="4435" spans="1:6">
      <c r="A4435" s="13" t="s">
        <v>3164</v>
      </c>
      <c r="B4435" s="14">
        <v>0</v>
      </c>
      <c r="C4435" s="11"/>
      <c r="D4435" s="12">
        <v>487443.79</v>
      </c>
      <c r="E4435" s="12">
        <v>487443.79</v>
      </c>
      <c r="F4435" s="12">
        <v>487443.79</v>
      </c>
    </row>
    <row r="4436" spans="1:6">
      <c r="A4436" s="16"/>
      <c r="B4436" s="14"/>
      <c r="C4436" s="11"/>
      <c r="D4436" s="12"/>
      <c r="E4436" s="12"/>
      <c r="F4436" s="12"/>
    </row>
    <row r="4437" spans="1:6">
      <c r="A4437" s="10" t="s">
        <v>3165</v>
      </c>
      <c r="B4437" s="14"/>
      <c r="C4437" s="11"/>
      <c r="D4437" s="12"/>
      <c r="E4437" s="12"/>
      <c r="F4437" s="12"/>
    </row>
    <row r="4438" spans="1:6">
      <c r="A4438" s="13" t="s">
        <v>3164</v>
      </c>
      <c r="B4438" s="14">
        <v>0</v>
      </c>
      <c r="C4438" s="11"/>
      <c r="D4438" s="12">
        <v>5696404.2199999997</v>
      </c>
      <c r="E4438" s="12">
        <v>5696404.2199999997</v>
      </c>
      <c r="F4438" s="12">
        <v>5696404.2199999997</v>
      </c>
    </row>
    <row r="4439" spans="1:6">
      <c r="A4439" s="13"/>
      <c r="B4439" s="14"/>
      <c r="C4439" s="11"/>
      <c r="D4439" s="12"/>
      <c r="E4439" s="12"/>
      <c r="F4439" s="12"/>
    </row>
    <row r="4440" spans="1:6">
      <c r="A4440" s="10" t="s">
        <v>3166</v>
      </c>
      <c r="B4440" s="14"/>
      <c r="C4440" s="11"/>
      <c r="D4440" s="12"/>
      <c r="E4440" s="12"/>
      <c r="F4440" s="12"/>
    </row>
    <row r="4441" spans="1:6">
      <c r="A4441" s="13" t="s">
        <v>3164</v>
      </c>
      <c r="B4441" s="14">
        <v>0</v>
      </c>
      <c r="C4441" s="11"/>
      <c r="D4441" s="12">
        <v>5.27</v>
      </c>
      <c r="E4441" s="12">
        <v>5.27</v>
      </c>
      <c r="F4441" s="12">
        <v>5.27</v>
      </c>
    </row>
    <row r="4442" spans="1:6">
      <c r="A4442" s="13"/>
      <c r="B4442" s="14"/>
      <c r="C4442" s="11"/>
      <c r="D4442" s="12"/>
      <c r="E4442" s="12"/>
      <c r="F4442" s="12"/>
    </row>
    <row r="4443" spans="1:6">
      <c r="A4443" s="10" t="s">
        <v>3167</v>
      </c>
      <c r="B4443" s="14"/>
      <c r="C4443" s="11"/>
      <c r="D4443" s="12"/>
      <c r="E4443" s="12"/>
      <c r="F4443" s="12"/>
    </row>
    <row r="4444" spans="1:6">
      <c r="A4444" s="13" t="s">
        <v>3164</v>
      </c>
      <c r="B4444" s="14">
        <v>0</v>
      </c>
      <c r="C4444" s="11"/>
      <c r="D4444" s="12">
        <v>27659.07</v>
      </c>
      <c r="E4444" s="12">
        <v>27659.07</v>
      </c>
      <c r="F4444" s="12">
        <v>27659.07</v>
      </c>
    </row>
    <row r="4445" spans="1:6">
      <c r="A4445" s="13"/>
      <c r="B4445" s="14"/>
      <c r="C4445" s="11"/>
      <c r="D4445" s="12"/>
      <c r="E4445" s="12"/>
      <c r="F4445" s="12"/>
    </row>
    <row r="4446" spans="1:6">
      <c r="A4446" s="10" t="s">
        <v>3168</v>
      </c>
      <c r="B4446" s="14"/>
      <c r="C4446" s="11"/>
      <c r="D4446" s="12"/>
      <c r="E4446" s="12"/>
      <c r="F4446" s="12"/>
    </row>
    <row r="4447" spans="1:6">
      <c r="A4447" s="13" t="s">
        <v>3164</v>
      </c>
      <c r="B4447" s="14">
        <v>0</v>
      </c>
      <c r="C4447" s="11"/>
      <c r="D4447" s="12">
        <v>6.47</v>
      </c>
      <c r="E4447" s="12">
        <v>6.47</v>
      </c>
      <c r="F4447" s="12">
        <v>6.47</v>
      </c>
    </row>
    <row r="4448" spans="1:6">
      <c r="A4448" s="16"/>
      <c r="B4448" s="14"/>
      <c r="C4448" s="11"/>
      <c r="D4448" s="12"/>
      <c r="E4448" s="12"/>
      <c r="F4448" s="12"/>
    </row>
    <row r="4449" spans="1:6">
      <c r="A4449" s="10" t="s">
        <v>3169</v>
      </c>
      <c r="B4449" s="14"/>
      <c r="C4449" s="11"/>
      <c r="D4449" s="12"/>
      <c r="E4449" s="12"/>
      <c r="F4449" s="12"/>
    </row>
    <row r="4450" spans="1:6">
      <c r="A4450" s="13" t="s">
        <v>3164</v>
      </c>
      <c r="B4450" s="14">
        <v>0</v>
      </c>
      <c r="C4450" s="11"/>
      <c r="D4450" s="12">
        <v>22507246.780000001</v>
      </c>
      <c r="E4450" s="12">
        <v>22507246.780000001</v>
      </c>
      <c r="F4450" s="12">
        <v>22507246.780000001</v>
      </c>
    </row>
    <row r="4451" spans="1:6">
      <c r="A4451" s="13"/>
      <c r="B4451" s="14"/>
      <c r="C4451" s="11"/>
      <c r="D4451" s="12"/>
      <c r="E4451" s="12"/>
      <c r="F4451" s="12"/>
    </row>
    <row r="4452" spans="1:6">
      <c r="A4452" s="10" t="s">
        <v>3170</v>
      </c>
      <c r="B4452" s="14"/>
      <c r="C4452" s="11"/>
      <c r="D4452" s="12"/>
      <c r="E4452" s="12"/>
      <c r="F4452" s="12"/>
    </row>
    <row r="4453" spans="1:6">
      <c r="A4453" s="13" t="s">
        <v>3164</v>
      </c>
      <c r="B4453" s="14">
        <v>0</v>
      </c>
      <c r="C4453" s="11"/>
      <c r="D4453" s="12">
        <v>40.64</v>
      </c>
      <c r="E4453" s="12">
        <v>40.64</v>
      </c>
      <c r="F4453" s="12">
        <v>40.64</v>
      </c>
    </row>
    <row r="4454" spans="1:6">
      <c r="A4454" s="13"/>
      <c r="B4454" s="14"/>
      <c r="C4454" s="11"/>
      <c r="D4454" s="12"/>
      <c r="E4454" s="12"/>
      <c r="F4454" s="12"/>
    </row>
    <row r="4455" spans="1:6">
      <c r="A4455" s="10" t="s">
        <v>3171</v>
      </c>
      <c r="B4455" s="14"/>
      <c r="C4455" s="11"/>
      <c r="D4455" s="12"/>
      <c r="E4455" s="12"/>
      <c r="F4455" s="12"/>
    </row>
    <row r="4456" spans="1:6">
      <c r="A4456" s="13" t="s">
        <v>3164</v>
      </c>
      <c r="B4456" s="14">
        <v>0</v>
      </c>
      <c r="C4456" s="11"/>
      <c r="D4456" s="12">
        <v>628.03</v>
      </c>
      <c r="E4456" s="12">
        <v>628.03</v>
      </c>
      <c r="F4456" s="12">
        <v>628.03</v>
      </c>
    </row>
    <row r="4457" spans="1:6">
      <c r="A4457" s="13"/>
      <c r="B4457" s="14"/>
      <c r="C4457" s="11"/>
      <c r="D4457" s="12"/>
      <c r="E4457" s="12"/>
      <c r="F4457" s="12"/>
    </row>
    <row r="4458" spans="1:6">
      <c r="A4458" s="10" t="s">
        <v>3172</v>
      </c>
      <c r="B4458" s="14"/>
      <c r="C4458" s="11"/>
      <c r="D4458" s="12"/>
      <c r="E4458" s="12"/>
      <c r="F4458" s="12"/>
    </row>
    <row r="4459" spans="1:6">
      <c r="A4459" s="13" t="s">
        <v>3164</v>
      </c>
      <c r="B4459" s="14">
        <v>0</v>
      </c>
      <c r="C4459" s="11"/>
      <c r="D4459" s="12">
        <v>6675.01</v>
      </c>
      <c r="E4459" s="12">
        <v>6675.01</v>
      </c>
      <c r="F4459" s="12">
        <v>6675.01</v>
      </c>
    </row>
    <row r="4460" spans="1:6">
      <c r="A4460" s="13"/>
      <c r="B4460" s="14"/>
      <c r="C4460" s="11"/>
      <c r="D4460" s="12"/>
      <c r="E4460" s="12"/>
      <c r="F4460" s="12"/>
    </row>
    <row r="4461" spans="1:6">
      <c r="A4461" s="10" t="s">
        <v>3173</v>
      </c>
      <c r="B4461" s="14"/>
      <c r="C4461" s="11"/>
      <c r="D4461" s="12"/>
      <c r="E4461" s="12"/>
      <c r="F4461" s="12"/>
    </row>
    <row r="4462" spans="1:6">
      <c r="A4462" s="13" t="s">
        <v>3164</v>
      </c>
      <c r="B4462" s="14">
        <v>0</v>
      </c>
      <c r="C4462" s="11"/>
      <c r="D4462" s="12">
        <v>4962.2</v>
      </c>
      <c r="E4462" s="12">
        <v>4962.2</v>
      </c>
      <c r="F4462" s="12">
        <v>4962.2</v>
      </c>
    </row>
    <row r="4463" spans="1:6">
      <c r="A4463" s="13"/>
      <c r="B4463" s="14"/>
      <c r="C4463" s="11"/>
      <c r="D4463" s="12"/>
      <c r="E4463" s="12"/>
      <c r="F4463" s="12"/>
    </row>
    <row r="4464" spans="1:6">
      <c r="A4464" s="10" t="s">
        <v>3174</v>
      </c>
      <c r="B4464" s="14"/>
      <c r="C4464" s="11"/>
      <c r="D4464" s="12"/>
      <c r="E4464" s="12"/>
      <c r="F4464" s="12"/>
    </row>
    <row r="4465" spans="1:6">
      <c r="A4465" s="13" t="s">
        <v>3164</v>
      </c>
      <c r="B4465" s="14">
        <v>0</v>
      </c>
      <c r="C4465" s="11"/>
      <c r="D4465" s="12">
        <v>4208.3900000000003</v>
      </c>
      <c r="E4465" s="12">
        <v>4208.3900000000003</v>
      </c>
      <c r="F4465" s="12">
        <v>4208.3900000000003</v>
      </c>
    </row>
    <row r="4466" spans="1:6">
      <c r="A4466" s="13"/>
      <c r="B4466" s="14"/>
      <c r="C4466" s="11"/>
      <c r="D4466" s="12"/>
      <c r="E4466" s="12"/>
      <c r="F4466" s="12"/>
    </row>
    <row r="4467" spans="1:6">
      <c r="A4467" s="10" t="s">
        <v>3175</v>
      </c>
      <c r="B4467" s="14"/>
      <c r="C4467" s="11"/>
      <c r="D4467" s="12"/>
      <c r="E4467" s="12"/>
      <c r="F4467" s="12"/>
    </row>
    <row r="4468" spans="1:6">
      <c r="A4468" s="13" t="s">
        <v>3164</v>
      </c>
      <c r="B4468" s="14">
        <v>0</v>
      </c>
      <c r="C4468" s="11"/>
      <c r="D4468" s="12">
        <v>3581.99</v>
      </c>
      <c r="E4468" s="12">
        <v>3581.99</v>
      </c>
      <c r="F4468" s="12">
        <v>3581.99</v>
      </c>
    </row>
    <row r="4469" spans="1:6">
      <c r="A4469" s="13"/>
      <c r="B4469" s="14"/>
      <c r="C4469" s="11"/>
      <c r="D4469" s="12"/>
    </row>
    <row r="4470" spans="1:6">
      <c r="A4470" s="10" t="s">
        <v>3176</v>
      </c>
      <c r="B4470" s="14"/>
      <c r="C4470" s="11"/>
      <c r="D4470" s="12"/>
      <c r="E4470" s="12"/>
      <c r="F4470" s="12"/>
    </row>
    <row r="4471" spans="1:6">
      <c r="A4471" s="13" t="s">
        <v>3164</v>
      </c>
      <c r="B4471" s="14">
        <v>0</v>
      </c>
      <c r="C4471" s="11"/>
      <c r="D4471" s="12">
        <v>9630.06</v>
      </c>
      <c r="E4471" s="12">
        <v>9630.06</v>
      </c>
      <c r="F4471" s="12">
        <v>9630.06</v>
      </c>
    </row>
    <row r="4472" spans="1:6">
      <c r="A4472" s="13"/>
      <c r="B4472" s="14"/>
      <c r="C4472" s="11"/>
      <c r="D4472" s="12"/>
      <c r="E4472" s="12"/>
      <c r="F4472" s="12"/>
    </row>
    <row r="4473" spans="1:6">
      <c r="A4473" s="10" t="s">
        <v>3177</v>
      </c>
      <c r="B4473" s="14"/>
      <c r="C4473" s="11"/>
      <c r="D4473" s="12"/>
      <c r="E4473" s="12"/>
      <c r="F4473" s="12"/>
    </row>
    <row r="4474" spans="1:6">
      <c r="A4474" s="13" t="s">
        <v>3164</v>
      </c>
      <c r="B4474" s="14">
        <v>0</v>
      </c>
      <c r="C4474" s="11"/>
      <c r="D4474" s="12">
        <v>3951.11</v>
      </c>
      <c r="E4474" s="12">
        <v>3951.11</v>
      </c>
      <c r="F4474" s="12">
        <v>3951.11</v>
      </c>
    </row>
    <row r="4475" spans="1:6">
      <c r="A4475" s="13"/>
      <c r="B4475" s="14"/>
      <c r="C4475" s="11"/>
      <c r="D4475" s="12"/>
      <c r="E4475" s="12"/>
      <c r="F4475" s="12"/>
    </row>
    <row r="4476" spans="1:6">
      <c r="A4476" s="10" t="s">
        <v>3178</v>
      </c>
      <c r="B4476" s="14"/>
      <c r="C4476" s="11"/>
      <c r="D4476" s="12"/>
      <c r="E4476" s="12"/>
      <c r="F4476" s="12"/>
    </row>
    <row r="4477" spans="1:6">
      <c r="A4477" s="13" t="s">
        <v>3164</v>
      </c>
      <c r="B4477" s="14">
        <v>0</v>
      </c>
      <c r="C4477" s="11"/>
      <c r="D4477" s="12">
        <v>950.13</v>
      </c>
      <c r="E4477" s="12">
        <v>950.13</v>
      </c>
      <c r="F4477" s="12">
        <v>950.13</v>
      </c>
    </row>
    <row r="4478" spans="1:6">
      <c r="A4478" s="13"/>
      <c r="B4478" s="14"/>
      <c r="C4478" s="11"/>
      <c r="D4478" s="12"/>
      <c r="E4478" s="12"/>
      <c r="F4478" s="12"/>
    </row>
    <row r="4479" spans="1:6">
      <c r="A4479" s="10" t="s">
        <v>3179</v>
      </c>
      <c r="B4479" s="14"/>
      <c r="C4479" s="11"/>
      <c r="D4479" s="12"/>
      <c r="E4479" s="12"/>
      <c r="F4479" s="12"/>
    </row>
    <row r="4480" spans="1:6">
      <c r="A4480" s="13" t="s">
        <v>3164</v>
      </c>
      <c r="B4480" s="14">
        <v>0</v>
      </c>
      <c r="C4480" s="11"/>
      <c r="D4480" s="12">
        <v>2489.19</v>
      </c>
      <c r="E4480" s="12">
        <v>2489.19</v>
      </c>
      <c r="F4480" s="12">
        <v>2489.19</v>
      </c>
    </row>
    <row r="4481" spans="1:6">
      <c r="A4481" s="16"/>
      <c r="B4481" s="14"/>
      <c r="C4481" s="11"/>
      <c r="D4481" s="12"/>
      <c r="E4481" s="12"/>
      <c r="F4481" s="12"/>
    </row>
    <row r="4482" spans="1:6">
      <c r="A4482" s="10" t="s">
        <v>3180</v>
      </c>
      <c r="B4482" s="14"/>
      <c r="C4482" s="11"/>
      <c r="D4482" s="12"/>
      <c r="E4482" s="12"/>
      <c r="F4482" s="12"/>
    </row>
    <row r="4483" spans="1:6">
      <c r="A4483" s="13" t="s">
        <v>3164</v>
      </c>
      <c r="B4483" s="14">
        <v>0</v>
      </c>
      <c r="C4483" s="11"/>
      <c r="D4483" s="12">
        <v>13695.01</v>
      </c>
      <c r="E4483" s="12">
        <v>13695.01</v>
      </c>
      <c r="F4483" s="12">
        <v>13695.01</v>
      </c>
    </row>
    <row r="4484" spans="1:6">
      <c r="A4484" s="13"/>
      <c r="B4484" s="14"/>
      <c r="C4484" s="11"/>
      <c r="D4484" s="12"/>
      <c r="E4484" s="12"/>
      <c r="F4484" s="12"/>
    </row>
    <row r="4485" spans="1:6">
      <c r="A4485" s="10" t="s">
        <v>3181</v>
      </c>
      <c r="B4485" s="14"/>
      <c r="C4485" s="11"/>
      <c r="D4485" s="12"/>
      <c r="E4485" s="12"/>
      <c r="F4485" s="12"/>
    </row>
    <row r="4486" spans="1:6">
      <c r="A4486" s="13" t="s">
        <v>3164</v>
      </c>
      <c r="B4486" s="14">
        <v>0</v>
      </c>
      <c r="C4486" s="11"/>
      <c r="D4486" s="12">
        <v>4777.2299999999996</v>
      </c>
      <c r="E4486" s="12">
        <v>4777.2299999999996</v>
      </c>
      <c r="F4486" s="12">
        <v>4777.2299999999996</v>
      </c>
    </row>
    <row r="4487" spans="1:6">
      <c r="A4487" s="13"/>
      <c r="B4487" s="14"/>
      <c r="C4487" s="11"/>
      <c r="D4487" s="12"/>
    </row>
    <row r="4488" spans="1:6">
      <c r="A4488" s="10" t="s">
        <v>3182</v>
      </c>
      <c r="B4488" s="14"/>
      <c r="C4488" s="11"/>
      <c r="D4488" s="12"/>
      <c r="E4488" s="12"/>
      <c r="F4488" s="12"/>
    </row>
    <row r="4489" spans="1:6">
      <c r="A4489" s="13" t="s">
        <v>3164</v>
      </c>
      <c r="B4489" s="14">
        <v>0</v>
      </c>
      <c r="C4489" s="11"/>
      <c r="D4489" s="12">
        <v>1102.79</v>
      </c>
      <c r="E4489" s="12">
        <v>1102.79</v>
      </c>
      <c r="F4489" s="12">
        <v>1102.79</v>
      </c>
    </row>
    <row r="4490" spans="1:6">
      <c r="A4490" s="13"/>
      <c r="B4490" s="14"/>
      <c r="C4490" s="11"/>
      <c r="D4490" s="12"/>
      <c r="E4490" s="12"/>
      <c r="F4490" s="12"/>
    </row>
    <row r="4491" spans="1:6">
      <c r="A4491" s="10" t="s">
        <v>3183</v>
      </c>
      <c r="B4491" s="14"/>
      <c r="C4491" s="11"/>
      <c r="D4491" s="12"/>
      <c r="E4491" s="12"/>
      <c r="F4491" s="12"/>
    </row>
    <row r="4492" spans="1:6">
      <c r="A4492" s="13" t="s">
        <v>3164</v>
      </c>
      <c r="B4492" s="14">
        <v>0</v>
      </c>
      <c r="C4492" s="11"/>
      <c r="D4492" s="12">
        <v>1488.75</v>
      </c>
      <c r="E4492" s="12">
        <v>1488.75</v>
      </c>
      <c r="F4492" s="12">
        <v>1488.75</v>
      </c>
    </row>
    <row r="4493" spans="1:6">
      <c r="A4493" s="13"/>
      <c r="B4493" s="14"/>
      <c r="C4493" s="11"/>
      <c r="D4493" s="12"/>
      <c r="E4493" s="12"/>
      <c r="F4493" s="12"/>
    </row>
    <row r="4494" spans="1:6">
      <c r="A4494" s="10" t="s">
        <v>3184</v>
      </c>
      <c r="B4494" s="14"/>
      <c r="C4494" s="11"/>
      <c r="D4494" s="12"/>
      <c r="E4494" s="12"/>
      <c r="F4494" s="12"/>
    </row>
    <row r="4495" spans="1:6">
      <c r="A4495" s="13" t="s">
        <v>3164</v>
      </c>
      <c r="B4495" s="14">
        <v>0</v>
      </c>
      <c r="C4495" s="11"/>
      <c r="D4495" s="12">
        <v>3104.17</v>
      </c>
      <c r="E4495" s="12">
        <v>3104.17</v>
      </c>
      <c r="F4495" s="12">
        <v>3104.17</v>
      </c>
    </row>
    <row r="4496" spans="1:6">
      <c r="A4496" s="13"/>
      <c r="B4496" s="14"/>
      <c r="C4496" s="11"/>
      <c r="D4496" s="12"/>
      <c r="E4496" s="12"/>
      <c r="F4496" s="12"/>
    </row>
    <row r="4497" spans="1:6">
      <c r="A4497" s="10" t="s">
        <v>3185</v>
      </c>
      <c r="B4497" s="14"/>
      <c r="C4497" s="11"/>
      <c r="D4497" s="12"/>
      <c r="E4497" s="12"/>
      <c r="F4497" s="12"/>
    </row>
    <row r="4498" spans="1:6">
      <c r="A4498" s="13" t="s">
        <v>3164</v>
      </c>
      <c r="B4498" s="14">
        <v>0</v>
      </c>
      <c r="C4498" s="11"/>
      <c r="D4498" s="12">
        <v>1185.02</v>
      </c>
      <c r="E4498" s="12">
        <v>1185.02</v>
      </c>
      <c r="F4498" s="12">
        <v>1185.02</v>
      </c>
    </row>
    <row r="4499" spans="1:6">
      <c r="A4499" s="13"/>
      <c r="B4499" s="14"/>
      <c r="C4499" s="11"/>
      <c r="D4499" s="12"/>
      <c r="E4499" s="12"/>
      <c r="F4499" s="12"/>
    </row>
    <row r="4500" spans="1:6">
      <c r="A4500" s="10" t="s">
        <v>3186</v>
      </c>
      <c r="B4500" s="14"/>
      <c r="C4500" s="11"/>
      <c r="D4500" s="12"/>
      <c r="E4500" s="12"/>
      <c r="F4500" s="12"/>
    </row>
    <row r="4501" spans="1:6">
      <c r="A4501" s="13" t="s">
        <v>3164</v>
      </c>
      <c r="B4501" s="14">
        <v>0</v>
      </c>
      <c r="C4501" s="11"/>
      <c r="D4501" s="12">
        <v>7808.2</v>
      </c>
      <c r="E4501" s="12">
        <v>7808.2</v>
      </c>
      <c r="F4501" s="12">
        <v>7808.2</v>
      </c>
    </row>
    <row r="4502" spans="1:6">
      <c r="A4502" s="13"/>
      <c r="B4502" s="14"/>
      <c r="C4502" s="11"/>
      <c r="D4502" s="12"/>
      <c r="E4502" s="12"/>
      <c r="F4502" s="12"/>
    </row>
    <row r="4503" spans="1:6">
      <c r="A4503" s="10" t="s">
        <v>3187</v>
      </c>
      <c r="B4503" s="14"/>
      <c r="C4503" s="11"/>
      <c r="D4503" s="12"/>
      <c r="E4503" s="12"/>
      <c r="F4503" s="12"/>
    </row>
    <row r="4504" spans="1:6">
      <c r="A4504" s="13" t="s">
        <v>3164</v>
      </c>
      <c r="B4504" s="14">
        <v>0</v>
      </c>
      <c r="C4504" s="11"/>
      <c r="D4504" s="12">
        <v>21019.47</v>
      </c>
      <c r="E4504" s="12">
        <v>21019.47</v>
      </c>
      <c r="F4504" s="12">
        <v>21019.47</v>
      </c>
    </row>
    <row r="4505" spans="1:6">
      <c r="A4505" s="13"/>
      <c r="B4505" s="14"/>
      <c r="C4505" s="11"/>
      <c r="D4505" s="12"/>
      <c r="E4505" s="12"/>
      <c r="F4505" s="12"/>
    </row>
    <row r="4506" spans="1:6">
      <c r="A4506" s="10" t="s">
        <v>3188</v>
      </c>
      <c r="B4506" s="14"/>
      <c r="C4506" s="11"/>
      <c r="D4506" s="12"/>
      <c r="E4506" s="12"/>
      <c r="F4506" s="12"/>
    </row>
    <row r="4507" spans="1:6">
      <c r="A4507" s="13" t="s">
        <v>3164</v>
      </c>
      <c r="B4507" s="14">
        <v>0</v>
      </c>
      <c r="C4507" s="11"/>
      <c r="D4507" s="12">
        <v>42643.360000000001</v>
      </c>
      <c r="E4507" s="12">
        <v>42643.360000000001</v>
      </c>
      <c r="F4507" s="12">
        <v>42643.360000000001</v>
      </c>
    </row>
    <row r="4508" spans="1:6">
      <c r="A4508" s="10"/>
      <c r="B4508" s="14"/>
      <c r="C4508" s="11"/>
      <c r="D4508" s="12"/>
      <c r="E4508" s="12"/>
      <c r="F4508" s="12"/>
    </row>
    <row r="4509" spans="1:6" ht="15">
      <c r="A4509" s="13" t="s">
        <v>3189</v>
      </c>
      <c r="B4509" s="14"/>
      <c r="C4509" s="11"/>
      <c r="D4509" s="12"/>
      <c r="E4509" s="15">
        <f>SUM(E4420:E4507)</f>
        <v>39678416.720000006</v>
      </c>
      <c r="F4509" s="15">
        <f>SUM(F4420:F4507)</f>
        <v>39678416.720000006</v>
      </c>
    </row>
    <row r="4510" spans="1:6">
      <c r="A4510" s="13"/>
      <c r="B4510" s="14"/>
      <c r="C4510" s="11"/>
      <c r="D4510" s="12"/>
      <c r="E4510" s="12"/>
      <c r="F4510" s="12"/>
    </row>
    <row r="4511" spans="1:6">
      <c r="A4511" s="10" t="s">
        <v>3190</v>
      </c>
      <c r="B4511" s="14"/>
      <c r="C4511" s="11"/>
      <c r="D4511" s="12"/>
      <c r="E4511" s="24">
        <f>+E4509+E4415+E3448+E4366</f>
        <v>4674578204.9099998</v>
      </c>
      <c r="F4511" s="24">
        <f>+F4509+F4415+F3448+F4366</f>
        <v>5023086897.1099997</v>
      </c>
    </row>
    <row r="4514" spans="7:10">
      <c r="G4514" s="23"/>
      <c r="H4514" s="23"/>
      <c r="I4514" s="23"/>
      <c r="J4514" s="23"/>
    </row>
    <row r="4515" spans="7:10">
      <c r="G4515" s="23"/>
      <c r="H4515" s="23"/>
      <c r="I4515" s="23"/>
      <c r="J4515" s="23"/>
    </row>
    <row r="4516" spans="7:10">
      <c r="G4516" s="23"/>
      <c r="H4516" s="23"/>
      <c r="I4516" s="23"/>
      <c r="J4516" s="23"/>
    </row>
    <row r="4517" spans="7:10">
      <c r="G4517" s="23"/>
      <c r="H4517" s="23"/>
      <c r="I4517" s="23"/>
      <c r="J4517" s="23"/>
    </row>
    <row r="4518" spans="7:10">
      <c r="G4518" s="23"/>
      <c r="H4518" s="23"/>
      <c r="I4518" s="23"/>
      <c r="J4518" s="23"/>
    </row>
    <row r="4519" spans="7:10">
      <c r="G4519" s="23"/>
      <c r="H4519" s="23"/>
      <c r="I4519" s="23"/>
      <c r="J4519" s="23"/>
    </row>
    <row r="4520" spans="7:10">
      <c r="G4520" s="23"/>
      <c r="H4520" s="23"/>
      <c r="I4520" s="23"/>
      <c r="J4520" s="23"/>
    </row>
    <row r="4521" spans="7:10">
      <c r="G4521" s="23"/>
      <c r="H4521" s="23"/>
      <c r="I4521" s="23"/>
      <c r="J4521" s="23"/>
    </row>
  </sheetData>
  <mergeCells count="4">
    <mergeCell ref="A1:F1"/>
    <mergeCell ref="A2:F2"/>
    <mergeCell ref="A3:F3"/>
    <mergeCell ref="A4:F4"/>
  </mergeCells>
  <pageMargins left="0.26874999999999999" right="0.16" top="0.44" bottom="0.75" header="0.3" footer="0.3"/>
  <pageSetup scale="86" firstPageNumber="28" orientation="portrait" useFirstPageNumber="1" r:id="rId1"/>
  <headerFooter>
    <firstFooter>&amp;C&amp;P</firstFooter>
  </headerFooter>
  <rowBreaks count="11" manualBreakCount="11">
    <brk id="35" max="5" man="1"/>
    <brk id="2003" max="5" man="1"/>
    <brk id="2700" max="5" man="1"/>
    <brk id="2762" max="5" man="1"/>
    <brk id="2823" max="5" man="1"/>
    <brk id="3076" max="5" man="1"/>
    <brk id="3139" max="5" man="1"/>
    <brk id="3202" max="5" man="1"/>
    <brk id="3265" max="5" man="1"/>
    <brk id="3327" max="5" man="1"/>
    <brk id="34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Lockhart, Misty Ella Marilee</dc:creator>
  <cp:keywords/>
  <dc:description/>
  <cp:lastModifiedBy>Vance Scott Martin</cp:lastModifiedBy>
  <cp:revision/>
  <dcterms:created xsi:type="dcterms:W3CDTF">2024-08-23T15:19:19Z</dcterms:created>
  <dcterms:modified xsi:type="dcterms:W3CDTF">2024-09-11T17:39:25Z</dcterms:modified>
  <cp:category/>
  <cp:contentStatus/>
</cp:coreProperties>
</file>